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S:\Marketing\WEB\Web Documents\"/>
    </mc:Choice>
  </mc:AlternateContent>
  <xr:revisionPtr revIDLastSave="0" documentId="8_{36D5E778-3BE0-4D8B-A125-46543AED64B1}" xr6:coauthVersionLast="45" xr6:coauthVersionMax="45" xr10:uidLastSave="{00000000-0000-0000-0000-000000000000}"/>
  <bookViews>
    <workbookView xWindow="28680" yWindow="-120" windowWidth="29040" windowHeight="15840" xr2:uid="{00000000-000D-0000-FFFF-FFFF00000000}"/>
  </bookViews>
  <sheets>
    <sheet name="2nd Draw PPP" sheetId="15" r:id="rId1"/>
    <sheet name="Payroll Cost Definition" sheetId="2" r:id="rId2"/>
    <sheet name="Revenue Reduction Test" sheetId="14" r:id="rId3"/>
    <sheet name="S Corp or C Corp" sheetId="11" r:id="rId4"/>
    <sheet name="Partnership" sheetId="10" r:id="rId5"/>
    <sheet name="Self Employed, No Employees" sheetId="3" r:id="rId6"/>
    <sheet name="Self Employed, Employees" sheetId="6" r:id="rId7"/>
    <sheet name="Nonprofit, 501(c)(3)" sheetId="12" r:id="rId8"/>
    <sheet name="Nonprofit, other" sheetId="13" r:id="rId9"/>
    <sheet name="Key" sheetId="4" state="hidden" r:id="rId10"/>
    <sheet name="Schedule F Farm, Employees" sheetId="9" r:id="rId11"/>
    <sheet name="Schedule F Farm, No Employees" sheetId="7"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0" l="1"/>
  <c r="H9" i="14" l="1"/>
  <c r="E17" i="13"/>
  <c r="E15" i="13"/>
  <c r="E14" i="13"/>
  <c r="E13" i="13"/>
  <c r="E12" i="13"/>
  <c r="E17" i="12"/>
  <c r="E15" i="12"/>
  <c r="E14" i="12"/>
  <c r="E13" i="12"/>
  <c r="E12" i="12"/>
  <c r="E17" i="11"/>
  <c r="E15" i="11"/>
  <c r="E14" i="11"/>
  <c r="E13" i="11"/>
  <c r="E12" i="11"/>
  <c r="E16" i="11" s="1"/>
  <c r="E18" i="10"/>
  <c r="E15" i="10"/>
  <c r="E14" i="10"/>
  <c r="E13" i="10"/>
  <c r="E12" i="10"/>
  <c r="E18" i="9"/>
  <c r="E16" i="9"/>
  <c r="E15" i="9"/>
  <c r="E14" i="9"/>
  <c r="E13" i="9"/>
  <c r="E12" i="9"/>
  <c r="E13" i="7"/>
  <c r="E11" i="7"/>
  <c r="E12" i="7" s="1"/>
  <c r="E14" i="7" s="1"/>
  <c r="E16" i="7" s="1"/>
  <c r="E15" i="6"/>
  <c r="E14" i="6"/>
  <c r="E13" i="6"/>
  <c r="E12" i="6"/>
  <c r="E16" i="6"/>
  <c r="E18" i="6"/>
  <c r="E13" i="3"/>
  <c r="E11" i="3"/>
  <c r="E12" i="3" s="1"/>
  <c r="E17" i="9" l="1"/>
  <c r="E19" i="9" s="1"/>
  <c r="E21" i="9" s="1"/>
  <c r="E17" i="6"/>
  <c r="E16" i="12"/>
  <c r="E18" i="12" s="1"/>
  <c r="E20" i="12" s="1"/>
  <c r="E16" i="13"/>
  <c r="E18" i="13" s="1"/>
  <c r="E20" i="13" s="1"/>
  <c r="E18" i="11"/>
  <c r="E20" i="11" s="1"/>
  <c r="E17" i="10"/>
  <c r="E19" i="10" s="1"/>
  <c r="E21" i="10" s="1"/>
  <c r="E19" i="6"/>
  <c r="E21" i="6" s="1"/>
  <c r="E14" i="3"/>
  <c r="E16" i="3" s="1"/>
</calcChain>
</file>

<file path=xl/sharedStrings.xml><?xml version="1.0" encoding="utf-8"?>
<sst xmlns="http://schemas.openxmlformats.org/spreadsheetml/2006/main" count="343" uniqueCount="126">
  <si>
    <t>Subtotal</t>
  </si>
  <si>
    <t>Average Monthly</t>
  </si>
  <si>
    <t xml:space="preserve">Maximum Loan Amount  </t>
  </si>
  <si>
    <t>a)</t>
  </si>
  <si>
    <t>Represents the maximum amount a qualified borrower may apply for.</t>
  </si>
  <si>
    <t>b)</t>
  </si>
  <si>
    <t>1)</t>
  </si>
  <si>
    <t xml:space="preserve">    Salaries, wages, commissions, vacation and sick pay (not to exceed $100K</t>
  </si>
  <si>
    <t xml:space="preserve">    Retirement Benefit Costs</t>
  </si>
  <si>
    <t>2)</t>
  </si>
  <si>
    <t>4)</t>
  </si>
  <si>
    <t>5)</t>
  </si>
  <si>
    <t>6)</t>
  </si>
  <si>
    <t>7)</t>
  </si>
  <si>
    <t>3)</t>
  </si>
  <si>
    <t>Maximum Loan Amount:</t>
  </si>
  <si>
    <t xml:space="preserve">      per employee) </t>
  </si>
  <si>
    <t xml:space="preserve">  Payroll Costs:</t>
  </si>
  <si>
    <t>Paycheck Protection Program (PPP) Document Check List</t>
  </si>
  <si>
    <t>Estimated Maximum Loan Availability</t>
  </si>
  <si>
    <t xml:space="preserve">    Employer paid State/Local Taxes on Employee Compensation </t>
  </si>
  <si>
    <t>Second Draw Paycheck Protection Program Calculator</t>
  </si>
  <si>
    <t>Definition of “Payroll Costs”:</t>
  </si>
  <si>
    <t>compensation to employees (whose principal place of residence is the United States) in the form of salary, wages, commissions, or similar compensation; cash tips or the equivalent (based on employer records of past tips or, in the absence of such records, a reasonable, good-faith employer estimate of such tips); payment for vacation, parental, family, medical, or sick leave; allowance for separation or dismissal;</t>
  </si>
  <si>
    <t>payment of state and local taxes assessed on compensation of employees;</t>
  </si>
  <si>
    <t>Self-employed Earnings</t>
  </si>
  <si>
    <t>for an independent contractor or sole proprietor, wages, commissions, income, or net earnings from self-employment, or similar compensation.</t>
  </si>
  <si>
    <t>Employee Compensation (Gross Compensation)</t>
  </si>
  <si>
    <t>Employee Benefits (Employer Paid)</t>
  </si>
  <si>
    <t>State &amp; Local Payroll Taxes (Employer Paid)</t>
  </si>
  <si>
    <t>MAXIMUM LOAN AMOUNT [Lesser of a) or $2 million]</t>
  </si>
  <si>
    <t>FY19 or FY20</t>
  </si>
  <si>
    <t>Self-Employed, No Employees</t>
  </si>
  <si>
    <t>2019 or 2020 IRS Form 1040 Schedule C</t>
  </si>
  <si>
    <t>2019 or 2020 (whichever was used to calculate loan amount) IRS Form 1099-MISC detailing nonemployee compensation received (box 7), invoice, bank statement, or book of record that establishes that the applicant is self-employed</t>
  </si>
  <si>
    <t>2020 invoice, bank statement, or book of record to establish that the applicant was in operation on or around February 15, 2020</t>
  </si>
  <si>
    <t>Is Borrower NAICS Accommodation and Food Services? (starting with 72)</t>
  </si>
  <si>
    <t>Yes</t>
  </si>
  <si>
    <t>No</t>
  </si>
  <si>
    <t>Self-Employed with Employees</t>
  </si>
  <si>
    <t>Revenue reduction documentation, which may include relevant tax forms, including annual tax forms, or a copy of the applicant's quarterly income statements or bank statements</t>
  </si>
  <si>
    <t>Documentation showing the total of all employer paid retirement benefit cost from January 1 to December 31 (2019 or 2020).</t>
  </si>
  <si>
    <t>Documentation showing the total cost of group health care coverage from January 1 to December 31 (2019 or 2020).</t>
  </si>
  <si>
    <t>A payroll statement or similar documentation from the pay period that covered February 15, 2020 must be provided to establish that the applicant was in operation and had employees on that date.</t>
  </si>
  <si>
    <t xml:space="preserve">    Group Health Insurance (health, life, disability, vision, dental)</t>
  </si>
  <si>
    <t>Schedule F Farm, No Employees</t>
  </si>
  <si>
    <t>2019 or 2020 IRS Form 1040 Schedule F</t>
  </si>
  <si>
    <t>Schedule F Farm, Employees</t>
  </si>
  <si>
    <t>2019 or 2020 Quarterly IRS Form 941s; or payroll processor records detailing all compensation paid to each employee excluding amounts per employee over $100,000, from January 1 to December 31.</t>
  </si>
  <si>
    <t>2019 or 2020 Quarterly IRS Form 941s; or payroll processor records detailing all compensation paid to each employee; excluding amounts per employee over $100,000, from January 1 to December 31.</t>
  </si>
  <si>
    <t xml:space="preserve">    Retirement Benefit Costs (Schedule F Line 15)</t>
  </si>
  <si>
    <t xml:space="preserve">    Retirement Benefit Costs (Schedule C line 19)</t>
  </si>
  <si>
    <t>Partnership</t>
  </si>
  <si>
    <t xml:space="preserve">    Retirement Benefit Costs (IRS Form 1065 line 18)</t>
  </si>
  <si>
    <t>If applicant has employees, a payroll statement from February 15, 2020 must be provided. If no employees, an invoice, bank statement, or book of record establishing the partnership was in operation on February 15, 2020</t>
  </si>
  <si>
    <t xml:space="preserve">2019 or 2020 IRS Form 1065 + K-1s </t>
  </si>
  <si>
    <t>S Corp or C Corp</t>
  </si>
  <si>
    <t xml:space="preserve">    Retirement Benefit Costs (IRS Form 1120 line 23 or 1120-S line 17)</t>
  </si>
  <si>
    <t>2019 or 2020 IRS Form 1120 or 1120-S</t>
  </si>
  <si>
    <t>A payroll statement or similar documentation from the pay period that covered February 15, 2020 must be provided to establish the applicant was in operation and had employees on that date</t>
  </si>
  <si>
    <t xml:space="preserve">    Retirement Benefit Costs (IRS Form 990 Part IX line 8)</t>
  </si>
  <si>
    <t>Nonprofit, 501(c)(3), and that file a Form 990</t>
  </si>
  <si>
    <t>2019 or 2020 IRS Form 990 Part IX</t>
  </si>
  <si>
    <t>Nonprofit - Other (religious institutions, veterans organizations, and tribal businesses)</t>
  </si>
  <si>
    <t>Entities Included in Workbook:</t>
  </si>
  <si>
    <t>S Corp &amp; C Corp</t>
  </si>
  <si>
    <t>Nonprofits, 501(c)(3)</t>
  </si>
  <si>
    <t>Nonprofits, other</t>
  </si>
  <si>
    <t>Schedule F Farm with no Employees</t>
  </si>
  <si>
    <t>Schedule F Farm with Employees</t>
  </si>
  <si>
    <t>LLC's should apply based on their tax filing situation (sole prop, partnership, or corporation)</t>
  </si>
  <si>
    <t>Gross Income, limited to $100K (2019 or 2020 IRS Form 1040 Schedule F line 9)</t>
  </si>
  <si>
    <t>Gross Income, limited to $100K (2019 or 2020 IRS Form 1040 Schedule F line 9 Gross Income minus lines 15, 22, 23, &amp; 37)</t>
  </si>
  <si>
    <t>Revenue Reduction Requirement</t>
  </si>
  <si>
    <t>Business Inception Date</t>
  </si>
  <si>
    <t>Comparisions Available</t>
  </si>
  <si>
    <t>Inception prior to 2019</t>
  </si>
  <si>
    <t>Annual 2019 results</t>
  </si>
  <si>
    <t>vs.</t>
  </si>
  <si>
    <t>Annual 2020 results</t>
  </si>
  <si>
    <t xml:space="preserve">vs. </t>
  </si>
  <si>
    <t>1Q19</t>
  </si>
  <si>
    <t>1Q20</t>
  </si>
  <si>
    <t>2Q19</t>
  </si>
  <si>
    <t>2Q20</t>
  </si>
  <si>
    <t>3Q19</t>
  </si>
  <si>
    <t>3Q20</t>
  </si>
  <si>
    <t>4Q19</t>
  </si>
  <si>
    <t>4Q20</t>
  </si>
  <si>
    <t>Inception in 3Q19</t>
  </si>
  <si>
    <t>3Q19 or 4Q19</t>
  </si>
  <si>
    <t>1Q20, 2Q20, 3Q20, or 4Q20</t>
  </si>
  <si>
    <t>Inception in 4Q19</t>
  </si>
  <si>
    <t>Inception in 1Q20 prior to 2/15/20</t>
  </si>
  <si>
    <t>vs</t>
  </si>
  <si>
    <t>2Q20, 3Q20, or 4Q20</t>
  </si>
  <si>
    <t>Test Tool:</t>
  </si>
  <si>
    <t>Prior Period Revenue</t>
  </si>
  <si>
    <t>Current Period Revenue</t>
  </si>
  <si>
    <t>% Change:</t>
  </si>
  <si>
    <t>To be eligible to apply for a Second Draw PPP Loan, a Borrower must be able to pass a revenue reduction test. In most cases, this will be a 25% decrease in receipts in any one quarter in 2020 vs. the same quarter in 2019, or a 25% decrease in FY2020 vs. FY2019. Any Forgiveness from the PPP First Draw is excluded in this calculation.</t>
  </si>
  <si>
    <t>payment for the provision of employee benefits consisting of group health care coverage, including insurance premiums (health, life, diability, vision and dental included), and retirement;</t>
  </si>
  <si>
    <t>Second Draw PPP Loans</t>
  </si>
  <si>
    <t>The general eligibility requirements are similar to the first draw, with a few changes:</t>
  </si>
  <si>
    <t>You must employ no more than 300 employees</t>
  </si>
  <si>
    <t>You must demonstrate at least a 25% reduction in receipts in 2020 vs. 2019</t>
  </si>
  <si>
    <t>You must have spent the entire first draw loan amount by the date of disbursement of the 2nd draw</t>
  </si>
  <si>
    <t xml:space="preserve"> </t>
  </si>
  <si>
    <t xml:space="preserve">This workbook includes a Revenue Reduction Test Worksheet, as well as Loan Amount Calculators separated by entity. A list of the required documentation needed is also included in the calculator worksheets. The required documentation will depend on which payroll items the Borrower uses to calculate their average monthly payroll. </t>
  </si>
  <si>
    <t>Payroll Item</t>
  </si>
  <si>
    <t>Description</t>
  </si>
  <si>
    <t>General Documentation Needed</t>
  </si>
  <si>
    <t>IRS Form 1040 Schedule C or F</t>
  </si>
  <si>
    <t>Payroll Costs are defined as the sum of the four items below. A Borrower does not need to apply using all of these items, however they should do so if they want to maximize their loan amount. The required documentation will depend on which of below items the Borrower uses to calculate their average monthly payroll. Either FY19 or FY20 may be used for documentation. For entity specific required documentation, please see that entity's tab.</t>
  </si>
  <si>
    <t>Various. Including, but not limited to: records from a retirement administrator, records from a health insurance company or third-party administrator for a self-insured plan.</t>
  </si>
  <si>
    <t>Other documentation will be required, including the revenue reduction documentation. Please see the specific entity tab for a complete list.</t>
  </si>
  <si>
    <t>Self Employed with no Employees (Sole Proprietor)</t>
  </si>
  <si>
    <t>Self Employed with Employees (Sole Proprietor)</t>
  </si>
  <si>
    <t>PA UC-2, NYS-45, or payroll processor record</t>
  </si>
  <si>
    <t>State quarterly wage unemployment insurance tax reporting form from each quarter (2019 or 2020)
(Primarily PA UC-2, NYS-45, or payroll processing record)</t>
  </si>
  <si>
    <t>Seasonal Businesses and Businesses with an inception date in 1Q20 (but prior to 2/15/20) may have alternative ways of calculating average monthly payroll. These calculations are not covered in this workbook at this time. Please refer to the Treasury Department guidelines for these calculations.</t>
  </si>
  <si>
    <r>
      <t xml:space="preserve">2019 or 2020 Quarterly IRS Form 941s; or payroll processor records detailing all compensation paid to each employee; </t>
    </r>
    <r>
      <rPr>
        <b/>
        <sz val="11"/>
        <color theme="1"/>
        <rFont val="Calibri"/>
        <family val="2"/>
        <scheme val="minor"/>
      </rPr>
      <t>excluding amounts per employee over $100,000,</t>
    </r>
    <r>
      <rPr>
        <sz val="11"/>
        <color theme="1"/>
        <rFont val="Calibri"/>
        <family val="2"/>
        <scheme val="minor"/>
      </rPr>
      <t xml:space="preserve"> from January 1 to December 31. Partnerships will need to supply K-1s for partners.</t>
    </r>
  </si>
  <si>
    <t>Average Monthly Payroll:</t>
  </si>
  <si>
    <t>Net earnings from partners, limited to $100K per partner (Schedule K-1, box 14a; minus section 179 deduction, minus unreimbursed partnership expenses claimed, and minus depletion claimed on oil and gas properties)</t>
  </si>
  <si>
    <t>Gross income OR Net earnings from self-employment, limited to $100K (2019 or 2020 IRS Form 1040 Schedule C line 7 OR line 31)</t>
  </si>
  <si>
    <t>Gross income OR Net earnings from self-employment, limited to $100K (2019 or 2020 IRS Form 1040 Schedule C line 7 minus lines 14, 19, &amp; 26; OR line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</si>
</sst>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theme="1"/>
      <name val="Arial"/>
      <family val="2"/>
    </font>
    <font>
      <b/>
      <u val="singleAccounting"/>
      <sz val="10"/>
      <color theme="1"/>
      <name val="Arial"/>
      <family val="2"/>
    </font>
    <font>
      <b/>
      <i/>
      <sz val="10"/>
      <color theme="1"/>
      <name val="Arial"/>
      <family val="2"/>
    </font>
    <font>
      <b/>
      <sz val="10"/>
      <name val="Arial"/>
      <family val="2"/>
    </font>
    <font>
      <b/>
      <i/>
      <sz val="10"/>
      <name val="Arial"/>
      <family val="2"/>
    </font>
    <font>
      <b/>
      <sz val="11"/>
      <color theme="1"/>
      <name val="Calibri"/>
      <family val="2"/>
      <scheme val="minor"/>
    </font>
    <font>
      <b/>
      <sz val="12"/>
      <color theme="1"/>
      <name val="Arial"/>
      <family val="2"/>
    </font>
    <font>
      <b/>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43" fontId="3" fillId="0" borderId="0" xfId="1" applyFont="1"/>
    <xf numFmtId="165" fontId="3" fillId="0" borderId="0" xfId="1" applyNumberFormat="1" applyFont="1"/>
    <xf numFmtId="165" fontId="2" fillId="0" borderId="0" xfId="1" applyNumberFormat="1" applyFont="1"/>
    <xf numFmtId="166" fontId="3" fillId="0" borderId="0" xfId="2" applyNumberFormat="1" applyFont="1" applyFill="1"/>
    <xf numFmtId="166" fontId="3" fillId="0" borderId="0" xfId="2" applyNumberFormat="1" applyFont="1"/>
    <xf numFmtId="164" fontId="3" fillId="0" borderId="1" xfId="1" applyNumberFormat="1" applyFont="1" applyBorder="1"/>
    <xf numFmtId="165" fontId="4" fillId="0" borderId="0" xfId="1" applyNumberFormat="1" applyFont="1"/>
    <xf numFmtId="165" fontId="6" fillId="0" borderId="0" xfId="1" quotePrefix="1" applyNumberFormat="1" applyFont="1" applyAlignment="1">
      <alignment horizontal="right"/>
    </xf>
    <xf numFmtId="165" fontId="3" fillId="0" borderId="0" xfId="1" quotePrefix="1" applyNumberFormat="1" applyFont="1" applyAlignment="1">
      <alignment horizontal="right"/>
    </xf>
    <xf numFmtId="165" fontId="7" fillId="3" borderId="0" xfId="1" applyNumberFormat="1" applyFont="1" applyFill="1"/>
    <xf numFmtId="165" fontId="8" fillId="3" borderId="0" xfId="1" applyNumberFormat="1" applyFont="1" applyFill="1" applyAlignment="1">
      <alignment horizontal="right"/>
    </xf>
    <xf numFmtId="44" fontId="3" fillId="2" borderId="0" xfId="2" applyNumberFormat="1" applyFont="1" applyFill="1" applyProtection="1">
      <protection locked="0"/>
    </xf>
    <xf numFmtId="44" fontId="3" fillId="0" borderId="0" xfId="2" applyNumberFormat="1" applyFont="1"/>
    <xf numFmtId="44" fontId="3" fillId="0" borderId="0" xfId="1" applyNumberFormat="1" applyFont="1"/>
    <xf numFmtId="44" fontId="3" fillId="0" borderId="1" xfId="1" applyNumberFormat="1" applyFont="1" applyBorder="1"/>
    <xf numFmtId="43" fontId="2" fillId="0" borderId="3" xfId="1" quotePrefix="1" applyFont="1" applyBorder="1" applyAlignment="1">
      <alignment horizontal="center" vertical="center"/>
    </xf>
    <xf numFmtId="43" fontId="2" fillId="0" borderId="3" xfId="1" applyFont="1" applyBorder="1" applyAlignment="1">
      <alignment horizontal="center" vertical="center"/>
    </xf>
    <xf numFmtId="0" fontId="2" fillId="0" borderId="0" xfId="1" applyNumberFormat="1" applyFont="1" applyBorder="1" applyAlignment="1">
      <alignment horizontal="center" vertical="top" wrapText="1"/>
    </xf>
    <xf numFmtId="43" fontId="5" fillId="0" borderId="0" xfId="1" applyFont="1" applyAlignment="1"/>
    <xf numFmtId="165" fontId="3" fillId="0" borderId="5" xfId="1" applyNumberFormat="1" applyFont="1" applyBorder="1"/>
    <xf numFmtId="43" fontId="2" fillId="0" borderId="0" xfId="1" applyFont="1" applyBorder="1" applyAlignment="1">
      <alignment horizontal="center"/>
    </xf>
    <xf numFmtId="165" fontId="3" fillId="0" borderId="3" xfId="1" applyNumberFormat="1" applyFont="1" applyBorder="1" applyProtection="1">
      <protection locked="0"/>
    </xf>
    <xf numFmtId="165" fontId="3" fillId="0" borderId="4" xfId="1" applyNumberFormat="1" applyFont="1" applyBorder="1" applyProtection="1">
      <protection locked="0"/>
    </xf>
    <xf numFmtId="43" fontId="2" fillId="0" borderId="1" xfId="1" applyFont="1" applyBorder="1" applyAlignment="1">
      <alignment horizontal="center"/>
    </xf>
    <xf numFmtId="165" fontId="2" fillId="0" borderId="0" xfId="1" applyNumberFormat="1" applyFont="1" applyAlignment="1">
      <alignment horizontal="center"/>
    </xf>
    <xf numFmtId="0" fontId="0" fillId="0" borderId="0" xfId="0" applyBorder="1"/>
    <xf numFmtId="0" fontId="9" fillId="0" borderId="0" xfId="0" applyFont="1"/>
    <xf numFmtId="0" fontId="9" fillId="0" borderId="0" xfId="0" applyFont="1" applyBorder="1" applyAlignment="1">
      <alignment horizontal="center" vertical="center" wrapText="1"/>
    </xf>
    <xf numFmtId="165" fontId="3" fillId="0" borderId="0" xfId="1" applyNumberFormat="1" applyFont="1" applyAlignment="1">
      <alignment horizontal="left" wrapText="1" indent="2"/>
    </xf>
    <xf numFmtId="0" fontId="2" fillId="0" borderId="0" xfId="1" applyNumberFormat="1" applyFont="1" applyBorder="1" applyAlignment="1">
      <alignment horizontal="center" vertical="center" wrapText="1"/>
    </xf>
    <xf numFmtId="165" fontId="3" fillId="0" borderId="0" xfId="1" applyNumberFormat="1" applyFont="1" applyAlignment="1">
      <alignment horizontal="right"/>
    </xf>
    <xf numFmtId="0" fontId="3" fillId="2" borderId="0" xfId="2" applyNumberFormat="1" applyFont="1" applyFill="1" applyAlignment="1" applyProtection="1">
      <alignment horizontal="center"/>
      <protection locked="0"/>
    </xf>
    <xf numFmtId="0" fontId="0" fillId="0" borderId="0" xfId="0" applyAlignment="1">
      <alignment horizontal="left" indent="2"/>
    </xf>
    <xf numFmtId="0" fontId="9" fillId="0" borderId="3" xfId="0" applyFont="1" applyBorder="1"/>
    <xf numFmtId="0" fontId="0" fillId="0" borderId="3" xfId="0" applyBorder="1"/>
    <xf numFmtId="44" fontId="0" fillId="2" borderId="3" xfId="0" applyNumberFormat="1" applyFill="1" applyBorder="1"/>
    <xf numFmtId="9" fontId="11" fillId="0" borderId="3" xfId="3" applyFont="1" applyBorder="1"/>
    <xf numFmtId="0" fontId="0" fillId="0" borderId="7" xfId="0" applyBorder="1"/>
    <xf numFmtId="0" fontId="0" fillId="0" borderId="8" xfId="0" applyBorder="1"/>
    <xf numFmtId="0" fontId="0" fillId="0" borderId="0" xfId="0" applyFont="1"/>
    <xf numFmtId="0" fontId="9" fillId="0" borderId="0" xfId="0" applyFont="1" applyBorder="1" applyAlignment="1">
      <alignment horizontal="center" vertical="center" wrapText="1"/>
    </xf>
    <xf numFmtId="0" fontId="9" fillId="0" borderId="3" xfId="0" applyFont="1" applyBorder="1" applyAlignment="1">
      <alignment horizontal="left" vertical="center"/>
    </xf>
    <xf numFmtId="0" fontId="9" fillId="0" borderId="3" xfId="0" applyFont="1" applyBorder="1" applyAlignment="1">
      <alignment horizontal="left" vertical="center" wrapText="1"/>
    </xf>
    <xf numFmtId="0" fontId="0" fillId="0" borderId="3" xfId="0" applyBorder="1" applyAlignment="1">
      <alignment vertical="center" wrapText="1"/>
    </xf>
    <xf numFmtId="0" fontId="0" fillId="0" borderId="3" xfId="0" applyBorder="1" applyAlignment="1">
      <alignment vertical="center"/>
    </xf>
    <xf numFmtId="0" fontId="9" fillId="0" borderId="0" xfId="0" applyFont="1" applyAlignment="1">
      <alignment horizontal="left"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Border="1" applyAlignment="1">
      <alignment horizontal="center" vertical="center" wrapText="1"/>
    </xf>
    <xf numFmtId="0" fontId="0" fillId="0" borderId="0" xfId="0" applyFont="1" applyBorder="1" applyAlignment="1">
      <alignment horizontal="left" vertical="center" wrapText="1"/>
    </xf>
    <xf numFmtId="0" fontId="9" fillId="0" borderId="0" xfId="0" applyFont="1" applyAlignment="1">
      <alignment horizontal="center" wrapText="1"/>
    </xf>
    <xf numFmtId="0" fontId="0" fillId="0" borderId="0" xfId="0" applyAlignment="1">
      <alignment horizontal="center" wrapText="1"/>
    </xf>
    <xf numFmtId="0" fontId="0" fillId="0" borderId="3" xfId="0" applyBorder="1" applyAlignment="1">
      <alignment horizontal="left" vertical="center" wrapText="1"/>
    </xf>
    <xf numFmtId="0" fontId="9" fillId="2" borderId="0" xfId="0" applyFont="1" applyFill="1" applyAlignment="1">
      <alignment horizontal="center"/>
    </xf>
    <xf numFmtId="0" fontId="9" fillId="0" borderId="3" xfId="0" applyFont="1" applyBorder="1" applyAlignment="1">
      <alignment horizontal="left" vertical="center" wrapText="1"/>
    </xf>
    <xf numFmtId="0" fontId="0" fillId="0" borderId="3" xfId="0" applyBorder="1" applyAlignment="1">
      <alignment horizontal="center" vertical="center" wrapText="1"/>
    </xf>
    <xf numFmtId="0" fontId="9" fillId="0" borderId="3" xfId="0" applyFont="1" applyBorder="1" applyAlignment="1">
      <alignment horizontal="center"/>
    </xf>
    <xf numFmtId="0" fontId="0" fillId="0" borderId="3" xfId="0" applyBorder="1" applyAlignment="1">
      <alignment horizontal="left" vertical="center"/>
    </xf>
    <xf numFmtId="43" fontId="3" fillId="0" borderId="7" xfId="1" applyFont="1" applyBorder="1" applyAlignment="1">
      <alignment horizontal="center" vertical="center" wrapText="1"/>
    </xf>
    <xf numFmtId="43" fontId="3" fillId="0" borderId="2" xfId="1" applyFont="1" applyBorder="1" applyAlignment="1">
      <alignment horizontal="center" vertical="center" wrapText="1"/>
    </xf>
    <xf numFmtId="43" fontId="3" fillId="0" borderId="8" xfId="1" applyFont="1" applyBorder="1" applyAlignment="1">
      <alignment horizontal="center" vertical="center" wrapText="1"/>
    </xf>
    <xf numFmtId="43" fontId="3" fillId="0" borderId="6" xfId="1" applyFont="1" applyBorder="1" applyAlignment="1">
      <alignment horizontal="center" vertical="center" wrapText="1"/>
    </xf>
    <xf numFmtId="43" fontId="3" fillId="0" borderId="9" xfId="1" applyFont="1" applyBorder="1" applyAlignment="1">
      <alignment horizontal="center" vertical="center" wrapText="1"/>
    </xf>
    <xf numFmtId="43" fontId="3" fillId="0" borderId="10" xfId="1" applyFont="1" applyBorder="1" applyAlignment="1">
      <alignment horizontal="center" vertical="center" wrapText="1"/>
    </xf>
    <xf numFmtId="43" fontId="2" fillId="0" borderId="1" xfId="1" applyFont="1" applyBorder="1" applyAlignment="1">
      <alignment horizontal="center"/>
    </xf>
    <xf numFmtId="165" fontId="2" fillId="0" borderId="0" xfId="1" applyNumberFormat="1" applyFont="1" applyAlignment="1">
      <alignment horizontal="center"/>
    </xf>
    <xf numFmtId="165" fontId="10" fillId="0" borderId="0" xfId="1" applyNumberFormat="1" applyFont="1" applyAlignment="1">
      <alignment horizontal="center"/>
    </xf>
    <xf numFmtId="165" fontId="2" fillId="0" borderId="2" xfId="1" applyNumberFormat="1" applyFont="1" applyBorder="1" applyAlignment="1">
      <alignment horizontal="center"/>
    </xf>
    <xf numFmtId="165" fontId="4" fillId="0" borderId="0" xfId="1" applyNumberFormat="1" applyFont="1" applyAlignment="1">
      <alignment horizontal="center"/>
    </xf>
    <xf numFmtId="165" fontId="2" fillId="3" borderId="0" xfId="1" applyNumberFormat="1" applyFont="1" applyFill="1" applyAlignment="1">
      <alignment horizontal="right"/>
    </xf>
    <xf numFmtId="165" fontId="10" fillId="0" borderId="0" xfId="1" applyNumberFormat="1" applyFont="1" applyAlignment="1">
      <alignment horizontal="center" wrapText="1"/>
    </xf>
  </cellXfs>
  <cellStyles count="4">
    <cellStyle name="Comma" xfId="1" builtinId="3"/>
    <cellStyle name="Currency" xfId="2" builtinId="4"/>
    <cellStyle name="Normal" xfId="0" builtinId="0"/>
    <cellStyle name="Percent" xfId="3" builtinId="5"/>
  </cellStyles>
  <dxfs count="3">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92DB-B850-49A4-BE0F-C172F9B908A1}">
  <dimension ref="A1:I23"/>
  <sheetViews>
    <sheetView tabSelected="1" workbookViewId="0">
      <selection activeCell="A8" sqref="A8:H8"/>
    </sheetView>
  </sheetViews>
  <sheetFormatPr defaultRowHeight="15" x14ac:dyDescent="0.25"/>
  <cols>
    <col min="1" max="1" width="3.28515625" customWidth="1"/>
    <col min="3" max="3" width="21.28515625" customWidth="1"/>
  </cols>
  <sheetData>
    <row r="1" spans="1:8" x14ac:dyDescent="0.25">
      <c r="A1" s="48" t="s">
        <v>102</v>
      </c>
      <c r="B1" s="48"/>
      <c r="C1" s="48"/>
      <c r="D1" s="48"/>
      <c r="E1" s="48"/>
      <c r="F1" s="48"/>
      <c r="G1" s="48"/>
      <c r="H1" s="48"/>
    </row>
    <row r="2" spans="1:8" x14ac:dyDescent="0.25">
      <c r="B2" s="26"/>
      <c r="C2" s="26"/>
      <c r="D2" s="26"/>
      <c r="E2" s="26"/>
      <c r="F2" s="26"/>
      <c r="G2" s="26"/>
      <c r="H2" s="26"/>
    </row>
    <row r="3" spans="1:8" x14ac:dyDescent="0.25">
      <c r="A3" s="49" t="s">
        <v>103</v>
      </c>
      <c r="B3" s="49"/>
      <c r="C3" s="49"/>
      <c r="D3" s="49"/>
      <c r="E3" s="49"/>
      <c r="F3" s="49"/>
      <c r="G3" s="49"/>
      <c r="H3" s="49"/>
    </row>
    <row r="4" spans="1:8" x14ac:dyDescent="0.25">
      <c r="A4" s="28"/>
      <c r="B4" s="50" t="s">
        <v>104</v>
      </c>
      <c r="C4" s="50"/>
      <c r="D4" s="50"/>
      <c r="E4" s="50"/>
      <c r="F4" s="50"/>
      <c r="G4" s="50"/>
      <c r="H4" s="50"/>
    </row>
    <row r="5" spans="1:8" x14ac:dyDescent="0.25">
      <c r="A5" s="28"/>
      <c r="B5" s="50" t="s">
        <v>105</v>
      </c>
      <c r="C5" s="50"/>
      <c r="D5" s="50"/>
      <c r="E5" s="50"/>
      <c r="F5" s="50"/>
      <c r="G5" s="50"/>
      <c r="H5" s="50"/>
    </row>
    <row r="6" spans="1:8" x14ac:dyDescent="0.25">
      <c r="B6" s="40" t="s">
        <v>106</v>
      </c>
    </row>
    <row r="8" spans="1:8" ht="66" customHeight="1" x14ac:dyDescent="0.25">
      <c r="A8" s="51" t="s">
        <v>108</v>
      </c>
      <c r="B8" s="52"/>
      <c r="C8" s="52"/>
      <c r="D8" s="52"/>
      <c r="E8" s="52"/>
      <c r="F8" s="52"/>
      <c r="G8" s="52"/>
      <c r="H8" s="52"/>
    </row>
    <row r="10" spans="1:8" ht="18" customHeight="1" x14ac:dyDescent="0.25">
      <c r="B10" s="47" t="s">
        <v>64</v>
      </c>
      <c r="C10" s="47"/>
    </row>
    <row r="11" spans="1:8" x14ac:dyDescent="0.25">
      <c r="B11" s="33" t="s">
        <v>65</v>
      </c>
    </row>
    <row r="12" spans="1:8" x14ac:dyDescent="0.25">
      <c r="B12" s="33" t="s">
        <v>52</v>
      </c>
    </row>
    <row r="13" spans="1:8" x14ac:dyDescent="0.25">
      <c r="B13" s="33" t="s">
        <v>116</v>
      </c>
    </row>
    <row r="14" spans="1:8" x14ac:dyDescent="0.25">
      <c r="B14" s="33" t="s">
        <v>117</v>
      </c>
    </row>
    <row r="15" spans="1:8" x14ac:dyDescent="0.25">
      <c r="B15" s="33" t="s">
        <v>66</v>
      </c>
    </row>
    <row r="16" spans="1:8" x14ac:dyDescent="0.25">
      <c r="B16" s="33" t="s">
        <v>67</v>
      </c>
    </row>
    <row r="17" spans="2:9" x14ac:dyDescent="0.25">
      <c r="B17" s="33" t="s">
        <v>68</v>
      </c>
    </row>
    <row r="18" spans="2:9" x14ac:dyDescent="0.25">
      <c r="B18" s="33" t="s">
        <v>69</v>
      </c>
    </row>
    <row r="20" spans="2:9" x14ac:dyDescent="0.25">
      <c r="B20" s="27" t="s">
        <v>70</v>
      </c>
    </row>
    <row r="22" spans="2:9" x14ac:dyDescent="0.25">
      <c r="B22" s="46" t="s">
        <v>120</v>
      </c>
      <c r="C22" s="46"/>
      <c r="D22" s="46"/>
      <c r="E22" s="46"/>
      <c r="F22" s="46"/>
      <c r="G22" s="46"/>
      <c r="H22" s="46"/>
      <c r="I22" s="46"/>
    </row>
    <row r="23" spans="2:9" ht="45" customHeight="1" x14ac:dyDescent="0.25">
      <c r="B23" s="46"/>
      <c r="C23" s="46"/>
      <c r="D23" s="46"/>
      <c r="E23" s="46"/>
      <c r="F23" s="46"/>
      <c r="G23" s="46"/>
      <c r="H23" s="46"/>
      <c r="I23" s="46"/>
    </row>
  </sheetData>
  <mergeCells count="7">
    <mergeCell ref="B22:I23"/>
    <mergeCell ref="B10:C10"/>
    <mergeCell ref="A1:H1"/>
    <mergeCell ref="A3:H3"/>
    <mergeCell ref="B4:H4"/>
    <mergeCell ref="B5:H5"/>
    <mergeCell ref="A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686C5-9EC4-42EA-9F2E-498D6C7CA501}">
  <dimension ref="A1:A2"/>
  <sheetViews>
    <sheetView workbookViewId="0">
      <selection activeCell="A3" sqref="A3"/>
    </sheetView>
  </sheetViews>
  <sheetFormatPr defaultRowHeight="15" x14ac:dyDescent="0.25"/>
  <sheetData>
    <row r="1" spans="1:1" x14ac:dyDescent="0.25">
      <c r="A1" t="s">
        <v>37</v>
      </c>
    </row>
    <row r="2" spans="1:1" x14ac:dyDescent="0.25">
      <c r="A2" t="s">
        <v>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42E79-603B-4CFE-86E7-FEE98AD11471}">
  <sheetPr>
    <pageSetUpPr fitToPage="1"/>
  </sheetPr>
  <dimension ref="A1:I33"/>
  <sheetViews>
    <sheetView zoomScaleNormal="100" workbookViewId="0">
      <selection activeCell="B17" sqref="B17:D17"/>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47</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x14ac:dyDescent="0.2">
      <c r="B11" s="2" t="s">
        <v>7</v>
      </c>
      <c r="D11" s="4"/>
      <c r="E11" s="5"/>
    </row>
    <row r="12" spans="2:5" x14ac:dyDescent="0.2">
      <c r="B12" s="2" t="s">
        <v>16</v>
      </c>
      <c r="D12" s="12">
        <v>0</v>
      </c>
      <c r="E12" s="13">
        <f>D12/12</f>
        <v>0</v>
      </c>
    </row>
    <row r="13" spans="2:5" x14ac:dyDescent="0.2">
      <c r="B13" s="2" t="s">
        <v>44</v>
      </c>
      <c r="D13" s="12">
        <v>0</v>
      </c>
      <c r="E13" s="14">
        <f t="shared" ref="E13:E15" si="0">D13/12</f>
        <v>0</v>
      </c>
    </row>
    <row r="14" spans="2:5" x14ac:dyDescent="0.2">
      <c r="B14" s="2" t="s">
        <v>50</v>
      </c>
      <c r="D14" s="12">
        <v>0</v>
      </c>
      <c r="E14" s="14">
        <f t="shared" si="0"/>
        <v>0</v>
      </c>
    </row>
    <row r="15" spans="2:5" x14ac:dyDescent="0.2">
      <c r="B15" s="2" t="s">
        <v>20</v>
      </c>
      <c r="D15" s="12">
        <v>0</v>
      </c>
      <c r="E15" s="14">
        <f t="shared" si="0"/>
        <v>0</v>
      </c>
    </row>
    <row r="16" spans="2:5" ht="28.5" customHeight="1" x14ac:dyDescent="0.2">
      <c r="B16" s="29" t="s">
        <v>72</v>
      </c>
      <c r="D16" s="12">
        <v>0</v>
      </c>
      <c r="E16" s="15">
        <f>IF(D16&gt;100000,100000/12,D16/12)</f>
        <v>0</v>
      </c>
    </row>
    <row r="17" spans="1:9" x14ac:dyDescent="0.2">
      <c r="B17" s="70" t="s">
        <v>122</v>
      </c>
      <c r="C17" s="70"/>
      <c r="D17" s="70"/>
      <c r="E17" s="14">
        <f>SUM(E12:E16)</f>
        <v>0</v>
      </c>
    </row>
    <row r="18" spans="1:9" x14ac:dyDescent="0.2">
      <c r="B18" s="31" t="s">
        <v>36</v>
      </c>
      <c r="D18" s="32" t="s">
        <v>38</v>
      </c>
      <c r="E18" s="6">
        <f>IF(D18="yes",3.5,2.5)</f>
        <v>2.5</v>
      </c>
    </row>
    <row r="19" spans="1:9" s="7" customFormat="1" x14ac:dyDescent="0.2">
      <c r="B19" s="7" t="s">
        <v>0</v>
      </c>
      <c r="D19" s="8" t="s">
        <v>3</v>
      </c>
      <c r="E19" s="14">
        <f>E17*E18</f>
        <v>0</v>
      </c>
    </row>
    <row r="20" spans="1:9" x14ac:dyDescent="0.2">
      <c r="D20" s="9"/>
    </row>
    <row r="21" spans="1:9" s="3" customFormat="1" x14ac:dyDescent="0.2">
      <c r="B21" s="10" t="s">
        <v>30</v>
      </c>
      <c r="C21" s="10"/>
      <c r="D21" s="11" t="s">
        <v>5</v>
      </c>
      <c r="E21" s="14">
        <f>IF(E19&lt;2000000,E19,2000000)</f>
        <v>0</v>
      </c>
    </row>
    <row r="22" spans="1:9" ht="13.5" thickBot="1" x14ac:dyDescent="0.25">
      <c r="A22" s="20"/>
      <c r="B22" s="20"/>
      <c r="C22" s="20"/>
      <c r="D22" s="20"/>
      <c r="E22" s="20"/>
    </row>
    <row r="24" spans="1:9" s="1" customFormat="1" x14ac:dyDescent="0.2"/>
    <row r="25" spans="1:9" s="1" customFormat="1" ht="16.5" customHeight="1" x14ac:dyDescent="0.2">
      <c r="A25" s="65" t="s">
        <v>18</v>
      </c>
      <c r="B25" s="65"/>
      <c r="C25" s="65"/>
      <c r="D25" s="65"/>
      <c r="E25" s="65"/>
    </row>
    <row r="26" spans="1:9" s="1" customFormat="1" ht="16.5" customHeight="1" x14ac:dyDescent="0.35">
      <c r="A26" s="24"/>
      <c r="B26" s="21"/>
      <c r="C26" s="21"/>
      <c r="D26" s="19"/>
      <c r="E26" s="19"/>
    </row>
    <row r="27" spans="1:9" ht="44.25" customHeight="1" x14ac:dyDescent="0.25">
      <c r="A27" s="16" t="s">
        <v>6</v>
      </c>
      <c r="B27" s="59" t="s">
        <v>40</v>
      </c>
      <c r="C27" s="60"/>
      <c r="D27" s="61"/>
      <c r="E27" s="22"/>
      <c r="I27"/>
    </row>
    <row r="28" spans="1:9" ht="44.25" customHeight="1" x14ac:dyDescent="0.25">
      <c r="A28" s="17" t="s">
        <v>9</v>
      </c>
      <c r="B28" s="62" t="s">
        <v>46</v>
      </c>
      <c r="C28" s="63"/>
      <c r="D28" s="64"/>
      <c r="E28" s="23"/>
      <c r="I28"/>
    </row>
    <row r="29" spans="1:9" ht="44.25" customHeight="1" x14ac:dyDescent="0.25">
      <c r="A29" s="17" t="s">
        <v>14</v>
      </c>
      <c r="B29" s="59" t="s">
        <v>48</v>
      </c>
      <c r="C29" s="60"/>
      <c r="D29" s="61"/>
      <c r="E29" s="23"/>
      <c r="I29"/>
    </row>
    <row r="30" spans="1:9" ht="44.25" customHeight="1" x14ac:dyDescent="0.25">
      <c r="A30" s="17" t="s">
        <v>10</v>
      </c>
      <c r="B30" s="59" t="s">
        <v>43</v>
      </c>
      <c r="C30" s="60"/>
      <c r="D30" s="61"/>
      <c r="E30" s="23"/>
      <c r="H30"/>
    </row>
    <row r="31" spans="1:9" ht="44.25" customHeight="1" x14ac:dyDescent="0.25">
      <c r="A31" s="16" t="s">
        <v>11</v>
      </c>
      <c r="B31" s="59" t="s">
        <v>42</v>
      </c>
      <c r="C31" s="60"/>
      <c r="D31" s="61"/>
      <c r="E31" s="22"/>
      <c r="H31"/>
    </row>
    <row r="32" spans="1:9" ht="38.25" customHeight="1" x14ac:dyDescent="0.25">
      <c r="A32" s="17" t="s">
        <v>12</v>
      </c>
      <c r="B32" s="59" t="s">
        <v>41</v>
      </c>
      <c r="C32" s="60"/>
      <c r="D32" s="61"/>
      <c r="E32" s="22"/>
      <c r="I32"/>
    </row>
    <row r="33" spans="1:5" ht="36" customHeight="1" x14ac:dyDescent="0.2">
      <c r="A33" s="17" t="s">
        <v>13</v>
      </c>
      <c r="B33" s="59" t="s">
        <v>119</v>
      </c>
      <c r="C33" s="60"/>
      <c r="D33" s="61"/>
      <c r="E33" s="22"/>
    </row>
  </sheetData>
  <sheetProtection selectLockedCells="1"/>
  <mergeCells count="14">
    <mergeCell ref="B27:D27"/>
    <mergeCell ref="B28:D28"/>
    <mergeCell ref="B1:E1"/>
    <mergeCell ref="B2:E2"/>
    <mergeCell ref="B4:E4"/>
    <mergeCell ref="B6:E6"/>
    <mergeCell ref="B7:E7"/>
    <mergeCell ref="A25:E25"/>
    <mergeCell ref="B17:D17"/>
    <mergeCell ref="B33:D33"/>
    <mergeCell ref="B29:D29"/>
    <mergeCell ref="B30:D30"/>
    <mergeCell ref="B31:D31"/>
    <mergeCell ref="B32:D32"/>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8A81B3E-8716-493B-ABB8-7A25A0AA93D9}">
          <x14:formula1>
            <xm:f>Key!$A$1:$A$2</xm:f>
          </x14:formula1>
          <xm:sqref>D18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E15A-3E93-422A-AA2A-BA185B9B557A}">
  <sheetPr>
    <pageSetUpPr fitToPage="1"/>
  </sheetPr>
  <dimension ref="A1:I25"/>
  <sheetViews>
    <sheetView zoomScaleNormal="100" workbookViewId="0">
      <selection activeCell="B12" sqref="B12:D12"/>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45</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ht="25.5" customHeight="1" x14ac:dyDescent="0.2">
      <c r="B11" s="29" t="s">
        <v>71</v>
      </c>
      <c r="D11" s="12">
        <v>0</v>
      </c>
      <c r="E11" s="15">
        <f>IF(D11&gt;100000,100000/12,D11/12)</f>
        <v>0</v>
      </c>
    </row>
    <row r="12" spans="2:5" x14ac:dyDescent="0.2">
      <c r="B12" s="70" t="s">
        <v>122</v>
      </c>
      <c r="C12" s="70"/>
      <c r="D12" s="70"/>
      <c r="E12" s="14">
        <f>SUM(E11:E11)</f>
        <v>0</v>
      </c>
    </row>
    <row r="13" spans="2:5" x14ac:dyDescent="0.2">
      <c r="B13" s="31" t="s">
        <v>36</v>
      </c>
      <c r="D13" s="32" t="s">
        <v>38</v>
      </c>
      <c r="E13" s="6">
        <f>IF(D13="yes",3.5,2.5)</f>
        <v>2.5</v>
      </c>
    </row>
    <row r="14" spans="2:5" s="7" customFormat="1" x14ac:dyDescent="0.2">
      <c r="B14" s="7" t="s">
        <v>0</v>
      </c>
      <c r="D14" s="8" t="s">
        <v>3</v>
      </c>
      <c r="E14" s="14">
        <f>E12*E13</f>
        <v>0</v>
      </c>
    </row>
    <row r="15" spans="2:5" x14ac:dyDescent="0.2">
      <c r="D15" s="9"/>
    </row>
    <row r="16" spans="2:5" s="3" customFormat="1" x14ac:dyDescent="0.2">
      <c r="B16" s="10" t="s">
        <v>30</v>
      </c>
      <c r="C16" s="10"/>
      <c r="D16" s="11" t="s">
        <v>5</v>
      </c>
      <c r="E16" s="14">
        <f>IF(E14&lt;2000000,E14,2000000)</f>
        <v>0</v>
      </c>
    </row>
    <row r="17" spans="1:9" ht="13.5" thickBot="1" x14ac:dyDescent="0.25">
      <c r="A17" s="20"/>
      <c r="B17" s="20"/>
      <c r="C17" s="20"/>
      <c r="D17" s="20"/>
      <c r="E17" s="20"/>
    </row>
    <row r="19" spans="1:9" s="1" customFormat="1" x14ac:dyDescent="0.2"/>
    <row r="20" spans="1:9" s="1" customFormat="1" ht="16.5" customHeight="1" x14ac:dyDescent="0.2">
      <c r="A20" s="65" t="s">
        <v>18</v>
      </c>
      <c r="B20" s="65"/>
      <c r="C20" s="65"/>
      <c r="D20" s="65"/>
      <c r="E20" s="65"/>
    </row>
    <row r="21" spans="1:9" s="1" customFormat="1" ht="16.5" customHeight="1" x14ac:dyDescent="0.35">
      <c r="A21" s="24"/>
      <c r="B21" s="21"/>
      <c r="C21" s="21"/>
      <c r="D21" s="19"/>
      <c r="E21" s="19"/>
    </row>
    <row r="22" spans="1:9" ht="44.25" customHeight="1" x14ac:dyDescent="0.25">
      <c r="A22" s="16" t="s">
        <v>6</v>
      </c>
      <c r="B22" s="59" t="s">
        <v>40</v>
      </c>
      <c r="C22" s="60"/>
      <c r="D22" s="61"/>
      <c r="E22" s="22"/>
      <c r="I22"/>
    </row>
    <row r="23" spans="1:9" ht="44.25" customHeight="1" x14ac:dyDescent="0.25">
      <c r="A23" s="17" t="s">
        <v>9</v>
      </c>
      <c r="B23" s="62" t="s">
        <v>46</v>
      </c>
      <c r="C23" s="63"/>
      <c r="D23" s="64"/>
      <c r="E23" s="23"/>
      <c r="I23"/>
    </row>
    <row r="24" spans="1:9" ht="44.25" customHeight="1" x14ac:dyDescent="0.25">
      <c r="A24" s="17" t="s">
        <v>14</v>
      </c>
      <c r="B24" s="59" t="s">
        <v>34</v>
      </c>
      <c r="C24" s="60"/>
      <c r="D24" s="61"/>
      <c r="E24" s="22"/>
      <c r="H24"/>
    </row>
    <row r="25" spans="1:9" ht="44.25" customHeight="1" x14ac:dyDescent="0.25">
      <c r="A25" s="17" t="s">
        <v>10</v>
      </c>
      <c r="B25" s="59" t="s">
        <v>35</v>
      </c>
      <c r="C25" s="60"/>
      <c r="D25" s="61"/>
      <c r="E25" s="22"/>
      <c r="H25"/>
    </row>
  </sheetData>
  <sheetProtection selectLockedCells="1"/>
  <mergeCells count="11">
    <mergeCell ref="B22:D22"/>
    <mergeCell ref="B23:D23"/>
    <mergeCell ref="B24:D24"/>
    <mergeCell ref="B25:D25"/>
    <mergeCell ref="B1:E1"/>
    <mergeCell ref="B2:E2"/>
    <mergeCell ref="B4:E4"/>
    <mergeCell ref="B6:E6"/>
    <mergeCell ref="B7:E7"/>
    <mergeCell ref="A20:E20"/>
    <mergeCell ref="B12:D12"/>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8397481-339A-483C-90CC-355D84AB9577}">
          <x14:formula1>
            <xm:f>Key!$A$1:$A$2</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F9835-43A0-4B92-8547-23DD662B1DC5}">
  <dimension ref="A1:I11"/>
  <sheetViews>
    <sheetView workbookViewId="0">
      <selection activeCell="I9" sqref="I9"/>
    </sheetView>
  </sheetViews>
  <sheetFormatPr defaultRowHeight="15" x14ac:dyDescent="0.25"/>
  <cols>
    <col min="1" max="1" width="2" bestFit="1" customWidth="1"/>
    <col min="2" max="2" width="25" customWidth="1"/>
    <col min="8" max="8" width="52.28515625" customWidth="1"/>
    <col min="9" max="9" width="39.85546875" customWidth="1"/>
  </cols>
  <sheetData>
    <row r="1" spans="1:9" x14ac:dyDescent="0.25">
      <c r="A1" s="48" t="s">
        <v>22</v>
      </c>
      <c r="B1" s="48"/>
      <c r="C1" s="48"/>
      <c r="D1" s="48"/>
      <c r="E1" s="48"/>
      <c r="F1" s="48"/>
      <c r="G1" s="48"/>
      <c r="H1" s="48"/>
      <c r="I1" s="48"/>
    </row>
    <row r="2" spans="1:9" x14ac:dyDescent="0.25">
      <c r="B2" s="26"/>
      <c r="C2" s="26"/>
      <c r="D2" s="26"/>
      <c r="E2" s="26"/>
      <c r="F2" s="26"/>
      <c r="G2" s="26"/>
      <c r="H2" s="26"/>
    </row>
    <row r="3" spans="1:9" ht="47.25" customHeight="1" x14ac:dyDescent="0.25">
      <c r="A3" s="49" t="s">
        <v>113</v>
      </c>
      <c r="B3" s="49"/>
      <c r="C3" s="49"/>
      <c r="D3" s="49"/>
      <c r="E3" s="49"/>
      <c r="F3" s="49"/>
      <c r="G3" s="49"/>
      <c r="H3" s="49"/>
      <c r="I3" s="49"/>
    </row>
    <row r="4" spans="1:9" x14ac:dyDescent="0.25">
      <c r="A4" s="41"/>
      <c r="B4" s="41"/>
      <c r="C4" s="41"/>
      <c r="D4" s="41"/>
      <c r="E4" s="41"/>
      <c r="F4" s="41"/>
      <c r="G4" s="41"/>
      <c r="H4" s="41"/>
      <c r="I4" s="41"/>
    </row>
    <row r="5" spans="1:9" x14ac:dyDescent="0.25">
      <c r="B5" s="54" t="s">
        <v>115</v>
      </c>
      <c r="C5" s="54"/>
      <c r="D5" s="54"/>
      <c r="E5" s="54"/>
      <c r="F5" s="54"/>
      <c r="G5" s="54"/>
      <c r="H5" s="54"/>
      <c r="I5" s="54"/>
    </row>
    <row r="6" spans="1:9" x14ac:dyDescent="0.25">
      <c r="B6" s="26"/>
      <c r="C6" s="26"/>
      <c r="D6" s="26"/>
      <c r="E6" s="26"/>
      <c r="F6" s="26"/>
      <c r="G6" s="26"/>
      <c r="H6" s="26"/>
    </row>
    <row r="7" spans="1:9" x14ac:dyDescent="0.25">
      <c r="A7" s="42"/>
      <c r="B7" s="43" t="s">
        <v>109</v>
      </c>
      <c r="C7" s="55" t="s">
        <v>110</v>
      </c>
      <c r="D7" s="55"/>
      <c r="E7" s="55"/>
      <c r="F7" s="55"/>
      <c r="G7" s="55"/>
      <c r="H7" s="55"/>
      <c r="I7" s="34" t="s">
        <v>111</v>
      </c>
    </row>
    <row r="8" spans="1:9" ht="110.25" customHeight="1" x14ac:dyDescent="0.25">
      <c r="A8" s="42">
        <v>1</v>
      </c>
      <c r="B8" s="43" t="s">
        <v>27</v>
      </c>
      <c r="C8" s="53" t="s">
        <v>23</v>
      </c>
      <c r="D8" s="53"/>
      <c r="E8" s="53"/>
      <c r="F8" s="53"/>
      <c r="G8" s="53"/>
      <c r="H8" s="53"/>
      <c r="I8" s="44" t="s">
        <v>121</v>
      </c>
    </row>
    <row r="9" spans="1:9" ht="75" x14ac:dyDescent="0.25">
      <c r="A9" s="42">
        <v>2</v>
      </c>
      <c r="B9" s="43" t="s">
        <v>28</v>
      </c>
      <c r="C9" s="56" t="s">
        <v>101</v>
      </c>
      <c r="D9" s="56"/>
      <c r="E9" s="56"/>
      <c r="F9" s="56"/>
      <c r="G9" s="56"/>
      <c r="H9" s="56"/>
      <c r="I9" s="44" t="s">
        <v>114</v>
      </c>
    </row>
    <row r="10" spans="1:9" ht="30.75" customHeight="1" x14ac:dyDescent="0.25">
      <c r="A10" s="42">
        <v>3</v>
      </c>
      <c r="B10" s="43" t="s">
        <v>29</v>
      </c>
      <c r="C10" s="45" t="s">
        <v>24</v>
      </c>
      <c r="D10" s="45"/>
      <c r="E10" s="45"/>
      <c r="F10" s="45"/>
      <c r="G10" s="45"/>
      <c r="H10" s="45"/>
      <c r="I10" s="45" t="s">
        <v>118</v>
      </c>
    </row>
    <row r="11" spans="1:9" ht="29.25" customHeight="1" x14ac:dyDescent="0.25">
      <c r="A11" s="42">
        <v>4</v>
      </c>
      <c r="B11" s="42" t="s">
        <v>25</v>
      </c>
      <c r="C11" s="53" t="s">
        <v>26</v>
      </c>
      <c r="D11" s="53"/>
      <c r="E11" s="53"/>
      <c r="F11" s="53"/>
      <c r="G11" s="53"/>
      <c r="H11" s="53"/>
      <c r="I11" s="45" t="s">
        <v>112</v>
      </c>
    </row>
  </sheetData>
  <mergeCells count="7">
    <mergeCell ref="C11:H11"/>
    <mergeCell ref="A1:I1"/>
    <mergeCell ref="A3:I3"/>
    <mergeCell ref="B5:I5"/>
    <mergeCell ref="C7:H7"/>
    <mergeCell ref="C8:H8"/>
    <mergeCell ref="C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135D-E523-4F44-BE77-154C8CCDF35C}">
  <dimension ref="A1:H14"/>
  <sheetViews>
    <sheetView workbookViewId="0">
      <selection activeCell="H6" sqref="H6"/>
    </sheetView>
  </sheetViews>
  <sheetFormatPr defaultRowHeight="15" x14ac:dyDescent="0.25"/>
  <cols>
    <col min="1" max="1" width="2" bestFit="1" customWidth="1"/>
    <col min="2" max="2" width="31" customWidth="1"/>
    <col min="3" max="3" width="22.140625" bestFit="1" customWidth="1"/>
    <col min="4" max="4" width="3.85546875" bestFit="1" customWidth="1"/>
    <col min="5" max="5" width="24.42578125" bestFit="1" customWidth="1"/>
    <col min="6" max="6" width="6.42578125" customWidth="1"/>
    <col min="7" max="7" width="22.7109375" bestFit="1" customWidth="1"/>
    <col min="8" max="8" width="28.42578125" customWidth="1"/>
  </cols>
  <sheetData>
    <row r="1" spans="1:8" x14ac:dyDescent="0.25">
      <c r="A1" s="48" t="s">
        <v>73</v>
      </c>
      <c r="B1" s="48"/>
      <c r="C1" s="48"/>
      <c r="D1" s="48"/>
      <c r="E1" s="48"/>
      <c r="F1" s="48"/>
      <c r="G1" s="48"/>
      <c r="H1" s="48"/>
    </row>
    <row r="2" spans="1:8" x14ac:dyDescent="0.25">
      <c r="B2" s="26"/>
      <c r="C2" s="26"/>
      <c r="D2" s="26"/>
      <c r="E2" s="26"/>
      <c r="F2" s="26"/>
      <c r="G2" s="26"/>
      <c r="H2" s="26"/>
    </row>
    <row r="3" spans="1:8" ht="47.25" customHeight="1" x14ac:dyDescent="0.25">
      <c r="A3" s="49" t="s">
        <v>100</v>
      </c>
      <c r="B3" s="49"/>
      <c r="C3" s="49"/>
      <c r="D3" s="49"/>
      <c r="E3" s="49"/>
      <c r="F3" s="49"/>
      <c r="G3" s="49"/>
      <c r="H3" s="49"/>
    </row>
    <row r="4" spans="1:8" x14ac:dyDescent="0.25">
      <c r="B4" s="26"/>
      <c r="C4" s="26"/>
      <c r="D4" s="26"/>
      <c r="E4" s="26"/>
      <c r="F4" s="26"/>
      <c r="G4" s="26"/>
      <c r="H4" s="26"/>
    </row>
    <row r="5" spans="1:8" x14ac:dyDescent="0.25">
      <c r="B5" s="34" t="s">
        <v>74</v>
      </c>
      <c r="C5" s="57" t="s">
        <v>75</v>
      </c>
      <c r="D5" s="57"/>
      <c r="E5" s="57"/>
      <c r="G5" s="34" t="s">
        <v>96</v>
      </c>
      <c r="H5" s="35"/>
    </row>
    <row r="6" spans="1:8" x14ac:dyDescent="0.25">
      <c r="B6" s="58" t="s">
        <v>76</v>
      </c>
      <c r="C6" s="35" t="s">
        <v>77</v>
      </c>
      <c r="D6" s="35" t="s">
        <v>78</v>
      </c>
      <c r="E6" s="35" t="s">
        <v>79</v>
      </c>
      <c r="G6" s="35" t="s">
        <v>97</v>
      </c>
      <c r="H6" s="36">
        <v>0</v>
      </c>
    </row>
    <row r="7" spans="1:8" x14ac:dyDescent="0.25">
      <c r="B7" s="58"/>
      <c r="C7" s="35" t="s">
        <v>81</v>
      </c>
      <c r="D7" s="35" t="s">
        <v>80</v>
      </c>
      <c r="E7" s="35" t="s">
        <v>82</v>
      </c>
      <c r="G7" s="35" t="s">
        <v>98</v>
      </c>
      <c r="H7" s="36">
        <v>0</v>
      </c>
    </row>
    <row r="8" spans="1:8" x14ac:dyDescent="0.25">
      <c r="B8" s="58"/>
      <c r="C8" s="35" t="s">
        <v>83</v>
      </c>
      <c r="D8" s="35" t="s">
        <v>80</v>
      </c>
      <c r="E8" s="35" t="s">
        <v>84</v>
      </c>
      <c r="G8" s="38"/>
      <c r="H8" s="39"/>
    </row>
    <row r="9" spans="1:8" x14ac:dyDescent="0.25">
      <c r="B9" s="58"/>
      <c r="C9" s="35" t="s">
        <v>85</v>
      </c>
      <c r="D9" s="35" t="s">
        <v>80</v>
      </c>
      <c r="E9" s="35" t="s">
        <v>86</v>
      </c>
      <c r="G9" s="35" t="s">
        <v>99</v>
      </c>
      <c r="H9" s="37" t="e">
        <f>(H7-H6)/H6</f>
        <v>#DIV/0!</v>
      </c>
    </row>
    <row r="10" spans="1:8" x14ac:dyDescent="0.25">
      <c r="B10" s="58"/>
      <c r="C10" s="35" t="s">
        <v>87</v>
      </c>
      <c r="D10" s="35" t="s">
        <v>80</v>
      </c>
      <c r="E10" s="35" t="s">
        <v>88</v>
      </c>
    </row>
    <row r="11" spans="1:8" x14ac:dyDescent="0.25">
      <c r="B11" s="35" t="s">
        <v>89</v>
      </c>
      <c r="C11" s="35" t="s">
        <v>90</v>
      </c>
      <c r="D11" s="35" t="s">
        <v>78</v>
      </c>
      <c r="E11" s="35" t="s">
        <v>91</v>
      </c>
    </row>
    <row r="12" spans="1:8" x14ac:dyDescent="0.25">
      <c r="B12" s="35" t="s">
        <v>92</v>
      </c>
      <c r="C12" s="35" t="s">
        <v>87</v>
      </c>
      <c r="D12" s="35" t="s">
        <v>78</v>
      </c>
      <c r="E12" s="35" t="s">
        <v>91</v>
      </c>
    </row>
    <row r="13" spans="1:8" x14ac:dyDescent="0.25">
      <c r="B13" s="35" t="s">
        <v>93</v>
      </c>
      <c r="C13" s="35" t="s">
        <v>82</v>
      </c>
      <c r="D13" s="35" t="s">
        <v>94</v>
      </c>
      <c r="E13" s="35" t="s">
        <v>95</v>
      </c>
    </row>
    <row r="14" spans="1:8" x14ac:dyDescent="0.25">
      <c r="H14" t="s">
        <v>107</v>
      </c>
    </row>
  </sheetData>
  <mergeCells count="4">
    <mergeCell ref="C5:E5"/>
    <mergeCell ref="B6:B10"/>
    <mergeCell ref="A1:H1"/>
    <mergeCell ref="A3:H3"/>
  </mergeCells>
  <conditionalFormatting sqref="H9">
    <cfRule type="cellIs" dxfId="2" priority="1" operator="equal">
      <formula>-0.25</formula>
    </cfRule>
    <cfRule type="cellIs" dxfId="1" priority="2" operator="lessThan">
      <formula>-0.25</formula>
    </cfRule>
    <cfRule type="cellIs" dxfId="0" priority="3" operator="greaterThan">
      <formula>-0.25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7055-100E-4976-B96D-842C301A4B9C}">
  <sheetPr>
    <pageSetUpPr fitToPage="1"/>
  </sheetPr>
  <dimension ref="A1:I32"/>
  <sheetViews>
    <sheetView zoomScaleNormal="100" workbookViewId="0">
      <selection activeCell="B16" sqref="B16:D16"/>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56</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x14ac:dyDescent="0.2">
      <c r="B11" s="2" t="s">
        <v>7</v>
      </c>
      <c r="D11" s="4"/>
      <c r="E11" s="5"/>
    </row>
    <row r="12" spans="2:5" x14ac:dyDescent="0.2">
      <c r="B12" s="2" t="s">
        <v>16</v>
      </c>
      <c r="D12" s="12">
        <v>0</v>
      </c>
      <c r="E12" s="13">
        <f>D12/12</f>
        <v>0</v>
      </c>
    </row>
    <row r="13" spans="2:5" x14ac:dyDescent="0.2">
      <c r="B13" s="2" t="s">
        <v>44</v>
      </c>
      <c r="D13" s="12">
        <v>0</v>
      </c>
      <c r="E13" s="14">
        <f t="shared" ref="E13:E15" si="0">D13/12</f>
        <v>0</v>
      </c>
    </row>
    <row r="14" spans="2:5" x14ac:dyDescent="0.2">
      <c r="B14" s="2" t="s">
        <v>57</v>
      </c>
      <c r="D14" s="12">
        <v>0</v>
      </c>
      <c r="E14" s="14">
        <f t="shared" si="0"/>
        <v>0</v>
      </c>
    </row>
    <row r="15" spans="2:5" x14ac:dyDescent="0.2">
      <c r="B15" s="2" t="s">
        <v>20</v>
      </c>
      <c r="D15" s="12">
        <v>0</v>
      </c>
      <c r="E15" s="14">
        <f t="shared" si="0"/>
        <v>0</v>
      </c>
    </row>
    <row r="16" spans="2:5" x14ac:dyDescent="0.2">
      <c r="B16" s="70" t="s">
        <v>122</v>
      </c>
      <c r="C16" s="70"/>
      <c r="D16" s="70"/>
      <c r="E16" s="14">
        <f>SUM(E12:E15)</f>
        <v>0</v>
      </c>
    </row>
    <row r="17" spans="1:9" x14ac:dyDescent="0.2">
      <c r="B17" s="31" t="s">
        <v>36</v>
      </c>
      <c r="D17" s="32" t="s">
        <v>38</v>
      </c>
      <c r="E17" s="6">
        <f>IF(D17="yes",3.5,2.5)</f>
        <v>2.5</v>
      </c>
    </row>
    <row r="18" spans="1:9" s="7" customFormat="1" x14ac:dyDescent="0.2">
      <c r="B18" s="7" t="s">
        <v>0</v>
      </c>
      <c r="D18" s="8" t="s">
        <v>3</v>
      </c>
      <c r="E18" s="14">
        <f>E16*E17</f>
        <v>0</v>
      </c>
    </row>
    <row r="19" spans="1:9" x14ac:dyDescent="0.2">
      <c r="D19" s="9"/>
    </row>
    <row r="20" spans="1:9" s="3" customFormat="1" x14ac:dyDescent="0.2">
      <c r="B20" s="10" t="s">
        <v>30</v>
      </c>
      <c r="C20" s="10"/>
      <c r="D20" s="11" t="s">
        <v>5</v>
      </c>
      <c r="E20" s="14">
        <f>IF(E18&lt;2000000,E18,2000000)</f>
        <v>0</v>
      </c>
    </row>
    <row r="21" spans="1:9" ht="13.5" thickBot="1" x14ac:dyDescent="0.25">
      <c r="A21" s="20"/>
      <c r="B21" s="20"/>
      <c r="C21" s="20"/>
      <c r="D21" s="20"/>
      <c r="E21" s="20"/>
    </row>
    <row r="23" spans="1:9" s="1" customFormat="1" x14ac:dyDescent="0.2"/>
    <row r="24" spans="1:9" s="1" customFormat="1" ht="16.5" customHeight="1" x14ac:dyDescent="0.2">
      <c r="A24" s="65" t="s">
        <v>18</v>
      </c>
      <c r="B24" s="65"/>
      <c r="C24" s="65"/>
      <c r="D24" s="65"/>
      <c r="E24" s="65"/>
    </row>
    <row r="25" spans="1:9" s="1" customFormat="1" ht="16.5" customHeight="1" x14ac:dyDescent="0.35">
      <c r="A25" s="24"/>
      <c r="B25" s="21"/>
      <c r="C25" s="21"/>
      <c r="D25" s="19"/>
      <c r="E25" s="19"/>
    </row>
    <row r="26" spans="1:9" ht="44.25" customHeight="1" x14ac:dyDescent="0.25">
      <c r="A26" s="16" t="s">
        <v>6</v>
      </c>
      <c r="B26" s="59" t="s">
        <v>40</v>
      </c>
      <c r="C26" s="60"/>
      <c r="D26" s="61"/>
      <c r="E26" s="22"/>
      <c r="I26"/>
    </row>
    <row r="27" spans="1:9" ht="44.25" customHeight="1" x14ac:dyDescent="0.25">
      <c r="A27" s="17" t="s">
        <v>9</v>
      </c>
      <c r="B27" s="62" t="s">
        <v>58</v>
      </c>
      <c r="C27" s="63"/>
      <c r="D27" s="64"/>
      <c r="E27" s="23"/>
      <c r="I27"/>
    </row>
    <row r="28" spans="1:9" ht="44.25" customHeight="1" x14ac:dyDescent="0.25">
      <c r="A28" s="17" t="s">
        <v>14</v>
      </c>
      <c r="B28" s="59" t="s">
        <v>49</v>
      </c>
      <c r="C28" s="60"/>
      <c r="D28" s="61"/>
      <c r="E28" s="23"/>
      <c r="I28"/>
    </row>
    <row r="29" spans="1:9" ht="44.25" customHeight="1" x14ac:dyDescent="0.25">
      <c r="A29" s="17" t="s">
        <v>10</v>
      </c>
      <c r="B29" s="59" t="s">
        <v>59</v>
      </c>
      <c r="C29" s="60"/>
      <c r="D29" s="61"/>
      <c r="E29" s="23"/>
      <c r="H29"/>
    </row>
    <row r="30" spans="1:9" ht="44.25" customHeight="1" x14ac:dyDescent="0.25">
      <c r="A30" s="16" t="s">
        <v>11</v>
      </c>
      <c r="B30" s="59" t="s">
        <v>42</v>
      </c>
      <c r="C30" s="60"/>
      <c r="D30" s="61"/>
      <c r="E30" s="22"/>
      <c r="H30"/>
    </row>
    <row r="31" spans="1:9" ht="38.25" customHeight="1" x14ac:dyDescent="0.25">
      <c r="A31" s="17" t="s">
        <v>12</v>
      </c>
      <c r="B31" s="59" t="s">
        <v>41</v>
      </c>
      <c r="C31" s="60"/>
      <c r="D31" s="61"/>
      <c r="E31" s="22"/>
      <c r="I31"/>
    </row>
    <row r="32" spans="1:9" ht="42" customHeight="1" x14ac:dyDescent="0.2">
      <c r="A32" s="17" t="s">
        <v>13</v>
      </c>
      <c r="B32" s="59" t="s">
        <v>119</v>
      </c>
      <c r="C32" s="60"/>
      <c r="D32" s="61"/>
      <c r="E32" s="22"/>
    </row>
  </sheetData>
  <sheetProtection selectLockedCells="1"/>
  <mergeCells count="14">
    <mergeCell ref="A24:E24"/>
    <mergeCell ref="B1:E1"/>
    <mergeCell ref="B2:E2"/>
    <mergeCell ref="B4:E4"/>
    <mergeCell ref="B6:E6"/>
    <mergeCell ref="B7:E7"/>
    <mergeCell ref="B16:D16"/>
    <mergeCell ref="B32:D32"/>
    <mergeCell ref="B26:D26"/>
    <mergeCell ref="B27:D27"/>
    <mergeCell ref="B28:D28"/>
    <mergeCell ref="B29:D29"/>
    <mergeCell ref="B30:D30"/>
    <mergeCell ref="B31:D31"/>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6301480-D0FA-4596-A404-B55C922E7DD6}">
          <x14:formula1>
            <xm:f>Key!$A$1:$A$2</xm:f>
          </x14:formula1>
          <xm:sqref>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48AC1-EE8B-4CAC-8EA6-8C954C119B6D}">
  <sheetPr>
    <pageSetUpPr fitToPage="1"/>
  </sheetPr>
  <dimension ref="A1:I33"/>
  <sheetViews>
    <sheetView zoomScaleNormal="100" workbookViewId="0">
      <selection activeCell="F18" sqref="F18"/>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52</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x14ac:dyDescent="0.2">
      <c r="B11" s="2" t="s">
        <v>7</v>
      </c>
      <c r="D11" s="4"/>
      <c r="E11" s="5"/>
    </row>
    <row r="12" spans="2:5" x14ac:dyDescent="0.2">
      <c r="B12" s="2" t="s">
        <v>16</v>
      </c>
      <c r="D12" s="12">
        <v>0</v>
      </c>
      <c r="E12" s="13">
        <f>D12/12</f>
        <v>0</v>
      </c>
    </row>
    <row r="13" spans="2:5" x14ac:dyDescent="0.2">
      <c r="B13" s="2" t="s">
        <v>44</v>
      </c>
      <c r="D13" s="12">
        <v>0</v>
      </c>
      <c r="E13" s="14">
        <f t="shared" ref="E13:E16" si="0">D13/12</f>
        <v>0</v>
      </c>
    </row>
    <row r="14" spans="2:5" x14ac:dyDescent="0.2">
      <c r="B14" s="2" t="s">
        <v>53</v>
      </c>
      <c r="D14" s="12">
        <v>0</v>
      </c>
      <c r="E14" s="14">
        <f t="shared" si="0"/>
        <v>0</v>
      </c>
    </row>
    <row r="15" spans="2:5" x14ac:dyDescent="0.2">
      <c r="B15" s="2" t="s">
        <v>20</v>
      </c>
      <c r="D15" s="12">
        <v>0</v>
      </c>
      <c r="E15" s="14">
        <f t="shared" si="0"/>
        <v>0</v>
      </c>
    </row>
    <row r="16" spans="2:5" ht="37.5" customHeight="1" x14ac:dyDescent="0.2">
      <c r="B16" s="29" t="s">
        <v>123</v>
      </c>
      <c r="D16" s="12">
        <v>0</v>
      </c>
      <c r="E16" s="14">
        <f t="shared" si="0"/>
        <v>0</v>
      </c>
    </row>
    <row r="17" spans="1:9" x14ac:dyDescent="0.2">
      <c r="B17" s="70" t="s">
        <v>122</v>
      </c>
      <c r="C17" s="70"/>
      <c r="D17" s="70"/>
      <c r="E17" s="14">
        <f>SUM(E12:E16)</f>
        <v>0</v>
      </c>
    </row>
    <row r="18" spans="1:9" x14ac:dyDescent="0.2">
      <c r="B18" s="31" t="s">
        <v>36</v>
      </c>
      <c r="D18" s="32" t="s">
        <v>38</v>
      </c>
      <c r="E18" s="6">
        <f>IF(D18="yes",3.5,2.5)</f>
        <v>2.5</v>
      </c>
    </row>
    <row r="19" spans="1:9" s="7" customFormat="1" x14ac:dyDescent="0.2">
      <c r="B19" s="7" t="s">
        <v>0</v>
      </c>
      <c r="D19" s="8" t="s">
        <v>3</v>
      </c>
      <c r="E19" s="14">
        <f>E17*E18</f>
        <v>0</v>
      </c>
    </row>
    <row r="20" spans="1:9" x14ac:dyDescent="0.2">
      <c r="D20" s="9"/>
    </row>
    <row r="21" spans="1:9" s="3" customFormat="1" x14ac:dyDescent="0.2">
      <c r="B21" s="10" t="s">
        <v>30</v>
      </c>
      <c r="C21" s="10"/>
      <c r="D21" s="11" t="s">
        <v>5</v>
      </c>
      <c r="E21" s="14">
        <f>IF(E19&lt;2000000,E19,2000000)</f>
        <v>0</v>
      </c>
    </row>
    <row r="22" spans="1:9" ht="13.5" thickBot="1" x14ac:dyDescent="0.25">
      <c r="A22" s="20"/>
      <c r="B22" s="20"/>
      <c r="C22" s="20"/>
      <c r="D22" s="20"/>
      <c r="E22" s="20"/>
    </row>
    <row r="24" spans="1:9" s="1" customFormat="1" x14ac:dyDescent="0.2"/>
    <row r="25" spans="1:9" s="1" customFormat="1" ht="16.5" customHeight="1" x14ac:dyDescent="0.2">
      <c r="A25" s="65" t="s">
        <v>18</v>
      </c>
      <c r="B25" s="65"/>
      <c r="C25" s="65"/>
      <c r="D25" s="65"/>
      <c r="E25" s="65"/>
    </row>
    <row r="26" spans="1:9" s="1" customFormat="1" ht="16.5" customHeight="1" x14ac:dyDescent="0.35">
      <c r="A26" s="24"/>
      <c r="B26" s="21"/>
      <c r="C26" s="21"/>
      <c r="D26" s="19"/>
      <c r="E26" s="19"/>
    </row>
    <row r="27" spans="1:9" ht="44.25" customHeight="1" x14ac:dyDescent="0.25">
      <c r="A27" s="16" t="s">
        <v>6</v>
      </c>
      <c r="B27" s="59" t="s">
        <v>40</v>
      </c>
      <c r="C27" s="60"/>
      <c r="D27" s="61"/>
      <c r="E27" s="22"/>
      <c r="I27"/>
    </row>
    <row r="28" spans="1:9" ht="44.25" customHeight="1" x14ac:dyDescent="0.25">
      <c r="A28" s="17" t="s">
        <v>9</v>
      </c>
      <c r="B28" s="62" t="s">
        <v>55</v>
      </c>
      <c r="C28" s="63"/>
      <c r="D28" s="64"/>
      <c r="E28" s="23"/>
      <c r="I28"/>
    </row>
    <row r="29" spans="1:9" ht="44.25" customHeight="1" x14ac:dyDescent="0.25">
      <c r="A29" s="17" t="s">
        <v>14</v>
      </c>
      <c r="B29" s="59" t="s">
        <v>49</v>
      </c>
      <c r="C29" s="60"/>
      <c r="D29" s="61"/>
      <c r="E29" s="23"/>
      <c r="I29"/>
    </row>
    <row r="30" spans="1:9" ht="44.25" customHeight="1" x14ac:dyDescent="0.25">
      <c r="A30" s="17" t="s">
        <v>10</v>
      </c>
      <c r="B30" s="59" t="s">
        <v>54</v>
      </c>
      <c r="C30" s="60"/>
      <c r="D30" s="61"/>
      <c r="E30" s="23"/>
      <c r="H30"/>
    </row>
    <row r="31" spans="1:9" ht="44.25" customHeight="1" x14ac:dyDescent="0.25">
      <c r="A31" s="16" t="s">
        <v>11</v>
      </c>
      <c r="B31" s="59" t="s">
        <v>42</v>
      </c>
      <c r="C31" s="60"/>
      <c r="D31" s="61"/>
      <c r="E31" s="22"/>
      <c r="H31"/>
    </row>
    <row r="32" spans="1:9" ht="38.25" customHeight="1" x14ac:dyDescent="0.25">
      <c r="A32" s="17" t="s">
        <v>12</v>
      </c>
      <c r="B32" s="59" t="s">
        <v>41</v>
      </c>
      <c r="C32" s="60"/>
      <c r="D32" s="61"/>
      <c r="E32" s="22"/>
      <c r="I32"/>
    </row>
    <row r="33" spans="1:5" ht="42" customHeight="1" x14ac:dyDescent="0.2">
      <c r="A33" s="17" t="s">
        <v>13</v>
      </c>
      <c r="B33" s="59" t="s">
        <v>119</v>
      </c>
      <c r="C33" s="60"/>
      <c r="D33" s="61"/>
      <c r="E33" s="22"/>
    </row>
  </sheetData>
  <sheetProtection selectLockedCells="1"/>
  <mergeCells count="14">
    <mergeCell ref="A25:E25"/>
    <mergeCell ref="B1:E1"/>
    <mergeCell ref="B2:E2"/>
    <mergeCell ref="B4:E4"/>
    <mergeCell ref="B6:E6"/>
    <mergeCell ref="B7:E7"/>
    <mergeCell ref="B17:D17"/>
    <mergeCell ref="B33:D33"/>
    <mergeCell ref="B27:D27"/>
    <mergeCell ref="B28:D28"/>
    <mergeCell ref="B29:D29"/>
    <mergeCell ref="B30:D30"/>
    <mergeCell ref="B31:D31"/>
    <mergeCell ref="B32:D32"/>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B8CCE80-393D-4893-9D27-43A31862D4BE}">
          <x14:formula1>
            <xm:f>Key!$A$1:$A$2</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25BD0-6ED6-42C5-921E-128A2D9368D2}">
  <sheetPr>
    <pageSetUpPr fitToPage="1"/>
  </sheetPr>
  <dimension ref="A1:I25"/>
  <sheetViews>
    <sheetView zoomScaleNormal="100" workbookViewId="0">
      <selection activeCell="B11" sqref="B11"/>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32</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ht="25.5" x14ac:dyDescent="0.2">
      <c r="B11" s="29" t="s">
        <v>124</v>
      </c>
      <c r="D11" s="12">
        <v>0</v>
      </c>
      <c r="E11" s="15">
        <f>IF(D11&gt;100000,100000/12,D11/12)</f>
        <v>0</v>
      </c>
    </row>
    <row r="12" spans="2:5" x14ac:dyDescent="0.2">
      <c r="B12" s="70" t="s">
        <v>122</v>
      </c>
      <c r="C12" s="70"/>
      <c r="D12" s="70"/>
      <c r="E12" s="14">
        <f>SUM(E11:E11)</f>
        <v>0</v>
      </c>
    </row>
    <row r="13" spans="2:5" x14ac:dyDescent="0.2">
      <c r="B13" s="31" t="s">
        <v>36</v>
      </c>
      <c r="D13" s="32" t="s">
        <v>38</v>
      </c>
      <c r="E13" s="6">
        <f>IF(D13="yes",3.5,2.5)</f>
        <v>2.5</v>
      </c>
    </row>
    <row r="14" spans="2:5" s="7" customFormat="1" x14ac:dyDescent="0.2">
      <c r="B14" s="7" t="s">
        <v>0</v>
      </c>
      <c r="D14" s="8" t="s">
        <v>3</v>
      </c>
      <c r="E14" s="14">
        <f>E12*E13</f>
        <v>0</v>
      </c>
    </row>
    <row r="15" spans="2:5" x14ac:dyDescent="0.2">
      <c r="D15" s="9"/>
    </row>
    <row r="16" spans="2:5" s="3" customFormat="1" x14ac:dyDescent="0.2">
      <c r="B16" s="10" t="s">
        <v>30</v>
      </c>
      <c r="C16" s="10"/>
      <c r="D16" s="11" t="s">
        <v>5</v>
      </c>
      <c r="E16" s="14">
        <f>IF(E14&lt;2000000,E14,2000000)</f>
        <v>0</v>
      </c>
    </row>
    <row r="17" spans="1:9" ht="13.5" thickBot="1" x14ac:dyDescent="0.25">
      <c r="A17" s="20"/>
      <c r="B17" s="20"/>
      <c r="C17" s="20"/>
      <c r="D17" s="20"/>
      <c r="E17" s="20"/>
    </row>
    <row r="19" spans="1:9" s="1" customFormat="1" x14ac:dyDescent="0.2"/>
    <row r="20" spans="1:9" s="1" customFormat="1" ht="16.5" customHeight="1" x14ac:dyDescent="0.2">
      <c r="A20" s="65" t="s">
        <v>18</v>
      </c>
      <c r="B20" s="65"/>
      <c r="C20" s="65"/>
      <c r="D20" s="65"/>
      <c r="E20" s="65"/>
    </row>
    <row r="21" spans="1:9" s="1" customFormat="1" ht="16.5" customHeight="1" x14ac:dyDescent="0.35">
      <c r="A21" s="24"/>
      <c r="B21" s="21"/>
      <c r="C21" s="21"/>
      <c r="D21" s="19"/>
      <c r="E21" s="19"/>
    </row>
    <row r="22" spans="1:9" ht="44.25" customHeight="1" x14ac:dyDescent="0.25">
      <c r="A22" s="16" t="s">
        <v>6</v>
      </c>
      <c r="B22" s="59" t="s">
        <v>40</v>
      </c>
      <c r="C22" s="60"/>
      <c r="D22" s="61"/>
      <c r="E22" s="22"/>
      <c r="I22"/>
    </row>
    <row r="23" spans="1:9" ht="44.25" customHeight="1" x14ac:dyDescent="0.25">
      <c r="A23" s="17" t="s">
        <v>9</v>
      </c>
      <c r="B23" s="62" t="s">
        <v>33</v>
      </c>
      <c r="C23" s="63"/>
      <c r="D23" s="64"/>
      <c r="E23" s="23"/>
      <c r="I23"/>
    </row>
    <row r="24" spans="1:9" ht="44.25" customHeight="1" x14ac:dyDescent="0.25">
      <c r="A24" s="17" t="s">
        <v>14</v>
      </c>
      <c r="B24" s="59" t="s">
        <v>34</v>
      </c>
      <c r="C24" s="60"/>
      <c r="D24" s="61"/>
      <c r="E24" s="22"/>
      <c r="H24"/>
    </row>
    <row r="25" spans="1:9" ht="44.25" customHeight="1" x14ac:dyDescent="0.25">
      <c r="A25" s="17" t="s">
        <v>10</v>
      </c>
      <c r="B25" s="59" t="s">
        <v>35</v>
      </c>
      <c r="C25" s="60"/>
      <c r="D25" s="61"/>
      <c r="E25" s="22"/>
      <c r="H25"/>
    </row>
  </sheetData>
  <sheetProtection selectLockedCells="1"/>
  <mergeCells count="11">
    <mergeCell ref="B25:D25"/>
    <mergeCell ref="B23:D23"/>
    <mergeCell ref="B24:D24"/>
    <mergeCell ref="B1:E1"/>
    <mergeCell ref="B2:E2"/>
    <mergeCell ref="B6:E6"/>
    <mergeCell ref="B7:E7"/>
    <mergeCell ref="A20:E20"/>
    <mergeCell ref="B22:D22"/>
    <mergeCell ref="B4:E4"/>
    <mergeCell ref="B12:D12"/>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4058DE-57E0-4D02-B76C-7335A75CBEA5}">
          <x14:formula1>
            <xm:f>Key!$A$1:$A$2</xm:f>
          </x14:formula1>
          <xm:sqref>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E471-218B-4D57-9F80-12ACE772B9E7}">
  <sheetPr>
    <pageSetUpPr fitToPage="1"/>
  </sheetPr>
  <dimension ref="A1:I33"/>
  <sheetViews>
    <sheetView zoomScaleNormal="100" workbookViewId="0">
      <selection activeCell="J16" sqref="J16"/>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39</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x14ac:dyDescent="0.2">
      <c r="B11" s="2" t="s">
        <v>7</v>
      </c>
      <c r="D11" s="4"/>
      <c r="E11" s="5"/>
    </row>
    <row r="12" spans="2:5" x14ac:dyDescent="0.2">
      <c r="B12" s="2" t="s">
        <v>16</v>
      </c>
      <c r="D12" s="12">
        <v>0</v>
      </c>
      <c r="E12" s="13">
        <f>D12/12</f>
        <v>0</v>
      </c>
    </row>
    <row r="13" spans="2:5" x14ac:dyDescent="0.2">
      <c r="B13" s="2" t="s">
        <v>44</v>
      </c>
      <c r="D13" s="12">
        <v>0</v>
      </c>
      <c r="E13" s="14">
        <f t="shared" ref="E13:E15" si="0">D13/12</f>
        <v>0</v>
      </c>
    </row>
    <row r="14" spans="2:5" x14ac:dyDescent="0.2">
      <c r="B14" s="2" t="s">
        <v>51</v>
      </c>
      <c r="D14" s="12">
        <v>0</v>
      </c>
      <c r="E14" s="14">
        <f t="shared" si="0"/>
        <v>0</v>
      </c>
    </row>
    <row r="15" spans="2:5" x14ac:dyDescent="0.2">
      <c r="B15" s="2" t="s">
        <v>20</v>
      </c>
      <c r="D15" s="12">
        <v>0</v>
      </c>
      <c r="E15" s="14">
        <f t="shared" si="0"/>
        <v>0</v>
      </c>
    </row>
    <row r="16" spans="2:5" ht="38.25" x14ac:dyDescent="0.2">
      <c r="B16" s="29" t="s">
        <v>125</v>
      </c>
      <c r="D16" s="12">
        <v>0</v>
      </c>
      <c r="E16" s="15">
        <f>IF(D16&gt;100000,100000/12,D16/12)</f>
        <v>0</v>
      </c>
    </row>
    <row r="17" spans="1:9" x14ac:dyDescent="0.2">
      <c r="B17" s="70" t="s">
        <v>122</v>
      </c>
      <c r="C17" s="70"/>
      <c r="D17" s="70"/>
      <c r="E17" s="14">
        <f>SUM(E12:E16)</f>
        <v>0</v>
      </c>
    </row>
    <row r="18" spans="1:9" x14ac:dyDescent="0.2">
      <c r="B18" s="31" t="s">
        <v>36</v>
      </c>
      <c r="D18" s="32" t="s">
        <v>38</v>
      </c>
      <c r="E18" s="6">
        <f>IF(D18="yes",3.5,2.5)</f>
        <v>2.5</v>
      </c>
    </row>
    <row r="19" spans="1:9" s="7" customFormat="1" x14ac:dyDescent="0.2">
      <c r="B19" s="7" t="s">
        <v>0</v>
      </c>
      <c r="D19" s="8" t="s">
        <v>3</v>
      </c>
      <c r="E19" s="14">
        <f>E17*E18</f>
        <v>0</v>
      </c>
    </row>
    <row r="20" spans="1:9" x14ac:dyDescent="0.2">
      <c r="D20" s="9"/>
    </row>
    <row r="21" spans="1:9" s="3" customFormat="1" x14ac:dyDescent="0.2">
      <c r="B21" s="10" t="s">
        <v>30</v>
      </c>
      <c r="C21" s="10"/>
      <c r="D21" s="11" t="s">
        <v>5</v>
      </c>
      <c r="E21" s="14">
        <f>IF(E19&lt;2000000,E19,2000000)</f>
        <v>0</v>
      </c>
    </row>
    <row r="22" spans="1:9" ht="13.5" thickBot="1" x14ac:dyDescent="0.25">
      <c r="A22" s="20"/>
      <c r="B22" s="20"/>
      <c r="C22" s="20"/>
      <c r="D22" s="20"/>
      <c r="E22" s="20"/>
    </row>
    <row r="24" spans="1:9" s="1" customFormat="1" x14ac:dyDescent="0.2"/>
    <row r="25" spans="1:9" s="1" customFormat="1" ht="16.5" customHeight="1" x14ac:dyDescent="0.2">
      <c r="A25" s="65" t="s">
        <v>18</v>
      </c>
      <c r="B25" s="65"/>
      <c r="C25" s="65"/>
      <c r="D25" s="65"/>
      <c r="E25" s="65"/>
    </row>
    <row r="26" spans="1:9" s="1" customFormat="1" ht="16.5" customHeight="1" x14ac:dyDescent="0.35">
      <c r="A26" s="24"/>
      <c r="B26" s="21"/>
      <c r="C26" s="21"/>
      <c r="D26" s="19"/>
      <c r="E26" s="19"/>
    </row>
    <row r="27" spans="1:9" ht="44.25" customHeight="1" x14ac:dyDescent="0.25">
      <c r="A27" s="16" t="s">
        <v>6</v>
      </c>
      <c r="B27" s="59" t="s">
        <v>40</v>
      </c>
      <c r="C27" s="60"/>
      <c r="D27" s="61"/>
      <c r="E27" s="22"/>
      <c r="I27"/>
    </row>
    <row r="28" spans="1:9" ht="44.25" customHeight="1" x14ac:dyDescent="0.25">
      <c r="A28" s="17" t="s">
        <v>9</v>
      </c>
      <c r="B28" s="62" t="s">
        <v>33</v>
      </c>
      <c r="C28" s="63"/>
      <c r="D28" s="64"/>
      <c r="E28" s="23"/>
      <c r="I28"/>
    </row>
    <row r="29" spans="1:9" ht="44.25" customHeight="1" x14ac:dyDescent="0.25">
      <c r="A29" s="17" t="s">
        <v>14</v>
      </c>
      <c r="B29" s="59" t="s">
        <v>49</v>
      </c>
      <c r="C29" s="60"/>
      <c r="D29" s="61"/>
      <c r="E29" s="23"/>
      <c r="I29"/>
    </row>
    <row r="30" spans="1:9" ht="44.25" customHeight="1" x14ac:dyDescent="0.25">
      <c r="A30" s="17" t="s">
        <v>10</v>
      </c>
      <c r="B30" s="59" t="s">
        <v>43</v>
      </c>
      <c r="C30" s="60"/>
      <c r="D30" s="61"/>
      <c r="E30" s="23"/>
      <c r="H30"/>
    </row>
    <row r="31" spans="1:9" ht="44.25" customHeight="1" x14ac:dyDescent="0.25">
      <c r="A31" s="16" t="s">
        <v>11</v>
      </c>
      <c r="B31" s="59" t="s">
        <v>42</v>
      </c>
      <c r="C31" s="60"/>
      <c r="D31" s="61"/>
      <c r="E31" s="22"/>
      <c r="H31"/>
    </row>
    <row r="32" spans="1:9" ht="38.25" customHeight="1" x14ac:dyDescent="0.25">
      <c r="A32" s="17" t="s">
        <v>12</v>
      </c>
      <c r="B32" s="59" t="s">
        <v>41</v>
      </c>
      <c r="C32" s="60"/>
      <c r="D32" s="61"/>
      <c r="E32" s="22"/>
      <c r="I32"/>
    </row>
    <row r="33" spans="1:5" ht="42" customHeight="1" x14ac:dyDescent="0.2">
      <c r="A33" s="17" t="s">
        <v>13</v>
      </c>
      <c r="B33" s="59" t="s">
        <v>119</v>
      </c>
      <c r="C33" s="60"/>
      <c r="D33" s="61"/>
      <c r="E33" s="22"/>
    </row>
  </sheetData>
  <sheetProtection selectLockedCells="1"/>
  <mergeCells count="14">
    <mergeCell ref="B27:D27"/>
    <mergeCell ref="B28:D28"/>
    <mergeCell ref="B1:E1"/>
    <mergeCell ref="B2:E2"/>
    <mergeCell ref="B4:E4"/>
    <mergeCell ref="B6:E6"/>
    <mergeCell ref="B7:E7"/>
    <mergeCell ref="A25:E25"/>
    <mergeCell ref="B17:D17"/>
    <mergeCell ref="B33:D33"/>
    <mergeCell ref="B32:D32"/>
    <mergeCell ref="B29:D29"/>
    <mergeCell ref="B30:D30"/>
    <mergeCell ref="B31:D31"/>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6B34F2C-91BF-4CFC-85A9-73C4B3653690}">
          <x14:formula1>
            <xm:f>Key!$A$1:$A$2</xm:f>
          </x14:formula1>
          <xm:sqref>D18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009DB-AA41-4C22-97D2-92EFEF028012}">
  <sheetPr>
    <pageSetUpPr fitToPage="1"/>
  </sheetPr>
  <dimension ref="A1:I32"/>
  <sheetViews>
    <sheetView zoomScaleNormal="100" workbookViewId="0">
      <selection activeCell="B16" sqref="B16:D16"/>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67" t="s">
        <v>61</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x14ac:dyDescent="0.2">
      <c r="B11" s="2" t="s">
        <v>7</v>
      </c>
      <c r="D11" s="4"/>
      <c r="E11" s="5"/>
    </row>
    <row r="12" spans="2:5" x14ac:dyDescent="0.2">
      <c r="B12" s="2" t="s">
        <v>16</v>
      </c>
      <c r="D12" s="12">
        <v>0</v>
      </c>
      <c r="E12" s="13">
        <f>D12/12</f>
        <v>0</v>
      </c>
    </row>
    <row r="13" spans="2:5" x14ac:dyDescent="0.2">
      <c r="B13" s="2" t="s">
        <v>44</v>
      </c>
      <c r="D13" s="12">
        <v>0</v>
      </c>
      <c r="E13" s="14">
        <f t="shared" ref="E13:E15" si="0">D13/12</f>
        <v>0</v>
      </c>
    </row>
    <row r="14" spans="2:5" x14ac:dyDescent="0.2">
      <c r="B14" s="2" t="s">
        <v>60</v>
      </c>
      <c r="D14" s="12">
        <v>0</v>
      </c>
      <c r="E14" s="14">
        <f t="shared" si="0"/>
        <v>0</v>
      </c>
    </row>
    <row r="15" spans="2:5" x14ac:dyDescent="0.2">
      <c r="B15" s="2" t="s">
        <v>20</v>
      </c>
      <c r="D15" s="12">
        <v>0</v>
      </c>
      <c r="E15" s="14">
        <f t="shared" si="0"/>
        <v>0</v>
      </c>
    </row>
    <row r="16" spans="2:5" x14ac:dyDescent="0.2">
      <c r="B16" s="70" t="s">
        <v>122</v>
      </c>
      <c r="C16" s="70"/>
      <c r="D16" s="70"/>
      <c r="E16" s="14">
        <f>SUM(E12:E15)</f>
        <v>0</v>
      </c>
    </row>
    <row r="17" spans="1:9" x14ac:dyDescent="0.2">
      <c r="B17" s="31" t="s">
        <v>36</v>
      </c>
      <c r="D17" s="32" t="s">
        <v>38</v>
      </c>
      <c r="E17" s="6">
        <f>IF(D17="yes",3.5,2.5)</f>
        <v>2.5</v>
      </c>
    </row>
    <row r="18" spans="1:9" s="7" customFormat="1" x14ac:dyDescent="0.2">
      <c r="B18" s="7" t="s">
        <v>0</v>
      </c>
      <c r="D18" s="8" t="s">
        <v>3</v>
      </c>
      <c r="E18" s="14">
        <f>E16*E17</f>
        <v>0</v>
      </c>
    </row>
    <row r="19" spans="1:9" x14ac:dyDescent="0.2">
      <c r="D19" s="9"/>
    </row>
    <row r="20" spans="1:9" s="3" customFormat="1" x14ac:dyDescent="0.2">
      <c r="B20" s="10" t="s">
        <v>30</v>
      </c>
      <c r="C20" s="10"/>
      <c r="D20" s="11" t="s">
        <v>5</v>
      </c>
      <c r="E20" s="14">
        <f>IF(E18&lt;2000000,E18,2000000)</f>
        <v>0</v>
      </c>
    </row>
    <row r="21" spans="1:9" ht="15.75" thickBot="1" x14ac:dyDescent="0.3">
      <c r="A21" s="20"/>
      <c r="B21" s="20"/>
      <c r="C21" s="20"/>
      <c r="D21" s="20"/>
      <c r="E21" s="20"/>
      <c r="I21"/>
    </row>
    <row r="23" spans="1:9" s="1" customFormat="1" x14ac:dyDescent="0.2"/>
    <row r="24" spans="1:9" s="1" customFormat="1" ht="16.5" customHeight="1" x14ac:dyDescent="0.2">
      <c r="A24" s="65" t="s">
        <v>18</v>
      </c>
      <c r="B24" s="65"/>
      <c r="C24" s="65"/>
      <c r="D24" s="65"/>
      <c r="E24" s="65"/>
    </row>
    <row r="25" spans="1:9" s="1" customFormat="1" ht="16.5" customHeight="1" x14ac:dyDescent="0.35">
      <c r="A25" s="24"/>
      <c r="B25" s="21"/>
      <c r="C25" s="21"/>
      <c r="D25" s="19"/>
      <c r="E25" s="19"/>
    </row>
    <row r="26" spans="1:9" ht="44.25" customHeight="1" x14ac:dyDescent="0.25">
      <c r="A26" s="16" t="s">
        <v>6</v>
      </c>
      <c r="B26" s="59" t="s">
        <v>40</v>
      </c>
      <c r="C26" s="60"/>
      <c r="D26" s="61"/>
      <c r="E26" s="22"/>
      <c r="I26"/>
    </row>
    <row r="27" spans="1:9" ht="44.25" customHeight="1" x14ac:dyDescent="0.25">
      <c r="A27" s="17" t="s">
        <v>9</v>
      </c>
      <c r="B27" s="62" t="s">
        <v>62</v>
      </c>
      <c r="C27" s="63"/>
      <c r="D27" s="64"/>
      <c r="E27" s="23"/>
      <c r="I27"/>
    </row>
    <row r="28" spans="1:9" ht="44.25" customHeight="1" x14ac:dyDescent="0.25">
      <c r="A28" s="17" t="s">
        <v>14</v>
      </c>
      <c r="B28" s="59" t="s">
        <v>49</v>
      </c>
      <c r="C28" s="60"/>
      <c r="D28" s="61"/>
      <c r="E28" s="23"/>
      <c r="I28"/>
    </row>
    <row r="29" spans="1:9" ht="44.25" customHeight="1" x14ac:dyDescent="0.25">
      <c r="A29" s="17" t="s">
        <v>10</v>
      </c>
      <c r="B29" s="59" t="s">
        <v>59</v>
      </c>
      <c r="C29" s="60"/>
      <c r="D29" s="61"/>
      <c r="E29" s="23"/>
      <c r="H29"/>
    </row>
    <row r="30" spans="1:9" ht="44.25" customHeight="1" x14ac:dyDescent="0.25">
      <c r="A30" s="16" t="s">
        <v>11</v>
      </c>
      <c r="B30" s="59" t="s">
        <v>42</v>
      </c>
      <c r="C30" s="60"/>
      <c r="D30" s="61"/>
      <c r="E30" s="22"/>
      <c r="H30"/>
    </row>
    <row r="31" spans="1:9" ht="38.25" customHeight="1" x14ac:dyDescent="0.25">
      <c r="A31" s="17" t="s">
        <v>12</v>
      </c>
      <c r="B31" s="59" t="s">
        <v>41</v>
      </c>
      <c r="C31" s="60"/>
      <c r="D31" s="61"/>
      <c r="E31" s="22"/>
      <c r="I31"/>
    </row>
    <row r="32" spans="1:9" ht="42" customHeight="1" x14ac:dyDescent="0.2">
      <c r="A32" s="17" t="s">
        <v>13</v>
      </c>
      <c r="B32" s="59" t="s">
        <v>119</v>
      </c>
      <c r="C32" s="60"/>
      <c r="D32" s="61"/>
      <c r="E32" s="22"/>
    </row>
  </sheetData>
  <sheetProtection selectLockedCells="1"/>
  <mergeCells count="14">
    <mergeCell ref="B26:D26"/>
    <mergeCell ref="B27:D27"/>
    <mergeCell ref="B1:E1"/>
    <mergeCell ref="B2:E2"/>
    <mergeCell ref="B4:E4"/>
    <mergeCell ref="B6:E6"/>
    <mergeCell ref="B7:E7"/>
    <mergeCell ref="A24:E24"/>
    <mergeCell ref="B16:D16"/>
    <mergeCell ref="B32:D32"/>
    <mergeCell ref="B28:D28"/>
    <mergeCell ref="B29:D29"/>
    <mergeCell ref="B30:D30"/>
    <mergeCell ref="B31:D31"/>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D9B811B-8BDC-4CC5-B940-EFDC9AEAB639}">
          <x14:formula1>
            <xm:f>Key!$A$1:$A$2</xm:f>
          </x14:formula1>
          <xm:sqref>D17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8E48B-6B35-459A-8B0A-F4896154C7C3}">
  <sheetPr>
    <pageSetUpPr fitToPage="1"/>
  </sheetPr>
  <dimension ref="A1:I31"/>
  <sheetViews>
    <sheetView zoomScaleNormal="100" workbookViewId="0">
      <selection activeCell="B16" sqref="B16:D16"/>
    </sheetView>
  </sheetViews>
  <sheetFormatPr defaultColWidth="8.7109375" defaultRowHeight="12.75" x14ac:dyDescent="0.2"/>
  <cols>
    <col min="1" max="1" width="3.140625" style="2" customWidth="1"/>
    <col min="2" max="2" width="66.7109375" style="2" customWidth="1"/>
    <col min="3" max="3" width="3.5703125" style="2" customWidth="1"/>
    <col min="4" max="4" width="15.42578125" style="2" customWidth="1"/>
    <col min="5" max="5" width="15.85546875" style="2" customWidth="1"/>
    <col min="6" max="16384" width="8.7109375" style="2"/>
  </cols>
  <sheetData>
    <row r="1" spans="2:5" x14ac:dyDescent="0.2">
      <c r="B1" s="66" t="s">
        <v>21</v>
      </c>
      <c r="C1" s="66"/>
      <c r="D1" s="66"/>
      <c r="E1" s="66"/>
    </row>
    <row r="2" spans="2:5" x14ac:dyDescent="0.2">
      <c r="B2" s="66" t="s">
        <v>19</v>
      </c>
      <c r="C2" s="66"/>
      <c r="D2" s="66"/>
      <c r="E2" s="66"/>
    </row>
    <row r="3" spans="2:5" x14ac:dyDescent="0.2">
      <c r="B3" s="25"/>
      <c r="C3" s="25"/>
      <c r="D3" s="25"/>
      <c r="E3" s="25"/>
    </row>
    <row r="4" spans="2:5" ht="15.75" x14ac:dyDescent="0.25">
      <c r="B4" s="71" t="s">
        <v>63</v>
      </c>
      <c r="C4" s="67"/>
      <c r="D4" s="67"/>
      <c r="E4" s="67"/>
    </row>
    <row r="6" spans="2:5" x14ac:dyDescent="0.2">
      <c r="B6" s="68" t="s">
        <v>2</v>
      </c>
      <c r="C6" s="68"/>
      <c r="D6" s="68"/>
      <c r="E6" s="68"/>
    </row>
    <row r="7" spans="2:5" x14ac:dyDescent="0.2">
      <c r="B7" s="69" t="s">
        <v>4</v>
      </c>
      <c r="C7" s="69"/>
      <c r="D7" s="69"/>
      <c r="E7" s="69"/>
    </row>
    <row r="8" spans="2:5" ht="26.25" customHeight="1" x14ac:dyDescent="0.2">
      <c r="D8" s="30" t="s">
        <v>31</v>
      </c>
      <c r="E8" s="18" t="s">
        <v>1</v>
      </c>
    </row>
    <row r="9" spans="2:5" x14ac:dyDescent="0.2">
      <c r="B9" s="3" t="s">
        <v>15</v>
      </c>
    </row>
    <row r="10" spans="2:5" x14ac:dyDescent="0.2">
      <c r="B10" s="2" t="s">
        <v>17</v>
      </c>
    </row>
    <row r="11" spans="2:5" x14ac:dyDescent="0.2">
      <c r="B11" s="2" t="s">
        <v>7</v>
      </c>
      <c r="D11" s="4"/>
      <c r="E11" s="5"/>
    </row>
    <row r="12" spans="2:5" x14ac:dyDescent="0.2">
      <c r="B12" s="2" t="s">
        <v>16</v>
      </c>
      <c r="D12" s="12">
        <v>0</v>
      </c>
      <c r="E12" s="13">
        <f>D12/12</f>
        <v>0</v>
      </c>
    </row>
    <row r="13" spans="2:5" x14ac:dyDescent="0.2">
      <c r="B13" s="2" t="s">
        <v>44</v>
      </c>
      <c r="D13" s="12">
        <v>0</v>
      </c>
      <c r="E13" s="14">
        <f t="shared" ref="E13:E15" si="0">D13/12</f>
        <v>0</v>
      </c>
    </row>
    <row r="14" spans="2:5" x14ac:dyDescent="0.2">
      <c r="B14" s="2" t="s">
        <v>8</v>
      </c>
      <c r="D14" s="12">
        <v>0</v>
      </c>
      <c r="E14" s="14">
        <f t="shared" si="0"/>
        <v>0</v>
      </c>
    </row>
    <row r="15" spans="2:5" x14ac:dyDescent="0.2">
      <c r="B15" s="2" t="s">
        <v>20</v>
      </c>
      <c r="D15" s="12">
        <v>0</v>
      </c>
      <c r="E15" s="14">
        <f t="shared" si="0"/>
        <v>0</v>
      </c>
    </row>
    <row r="16" spans="2:5" x14ac:dyDescent="0.2">
      <c r="B16" s="70" t="s">
        <v>122</v>
      </c>
      <c r="C16" s="70"/>
      <c r="D16" s="70"/>
      <c r="E16" s="14">
        <f>SUM(E12:E15)</f>
        <v>0</v>
      </c>
    </row>
    <row r="17" spans="1:9" x14ac:dyDescent="0.2">
      <c r="B17" s="31" t="s">
        <v>36</v>
      </c>
      <c r="D17" s="32" t="s">
        <v>38</v>
      </c>
      <c r="E17" s="6">
        <f>IF(D17="yes",3.5,2.5)</f>
        <v>2.5</v>
      </c>
    </row>
    <row r="18" spans="1:9" s="7" customFormat="1" x14ac:dyDescent="0.2">
      <c r="B18" s="7" t="s">
        <v>0</v>
      </c>
      <c r="D18" s="8" t="s">
        <v>3</v>
      </c>
      <c r="E18" s="14">
        <f>E16*E17</f>
        <v>0</v>
      </c>
    </row>
    <row r="19" spans="1:9" x14ac:dyDescent="0.2">
      <c r="D19" s="9"/>
    </row>
    <row r="20" spans="1:9" s="3" customFormat="1" x14ac:dyDescent="0.2">
      <c r="B20" s="10" t="s">
        <v>30</v>
      </c>
      <c r="C20" s="10"/>
      <c r="D20" s="11" t="s">
        <v>5</v>
      </c>
      <c r="E20" s="14">
        <f>IF(E18&lt;2000000,E18,2000000)</f>
        <v>0</v>
      </c>
    </row>
    <row r="21" spans="1:9" ht="15.75" thickBot="1" x14ac:dyDescent="0.3">
      <c r="A21" s="20"/>
      <c r="B21" s="20"/>
      <c r="C21" s="20"/>
      <c r="D21" s="20"/>
      <c r="E21" s="20"/>
      <c r="I21"/>
    </row>
    <row r="23" spans="1:9" s="1" customFormat="1" x14ac:dyDescent="0.2"/>
    <row r="24" spans="1:9" s="1" customFormat="1" ht="16.5" customHeight="1" x14ac:dyDescent="0.2">
      <c r="A24" s="65" t="s">
        <v>18</v>
      </c>
      <c r="B24" s="65"/>
      <c r="C24" s="65"/>
      <c r="D24" s="65"/>
      <c r="E24" s="65"/>
    </row>
    <row r="25" spans="1:9" s="1" customFormat="1" ht="16.5" customHeight="1" x14ac:dyDescent="0.35">
      <c r="A25" s="24"/>
      <c r="B25" s="21"/>
      <c r="C25" s="21"/>
      <c r="D25" s="19"/>
      <c r="E25" s="19"/>
    </row>
    <row r="26" spans="1:9" ht="44.25" customHeight="1" x14ac:dyDescent="0.25">
      <c r="A26" s="16" t="s">
        <v>6</v>
      </c>
      <c r="B26" s="59" t="s">
        <v>40</v>
      </c>
      <c r="C26" s="60"/>
      <c r="D26" s="61"/>
      <c r="E26" s="22"/>
      <c r="I26"/>
    </row>
    <row r="27" spans="1:9" ht="44.25" customHeight="1" x14ac:dyDescent="0.25">
      <c r="A27" s="17" t="s">
        <v>9</v>
      </c>
      <c r="B27" s="59" t="s">
        <v>49</v>
      </c>
      <c r="C27" s="60"/>
      <c r="D27" s="61"/>
      <c r="E27" s="23"/>
      <c r="I27"/>
    </row>
    <row r="28" spans="1:9" ht="44.25" customHeight="1" x14ac:dyDescent="0.25">
      <c r="A28" s="17" t="s">
        <v>14</v>
      </c>
      <c r="B28" s="59" t="s">
        <v>59</v>
      </c>
      <c r="C28" s="60"/>
      <c r="D28" s="61"/>
      <c r="E28" s="23"/>
      <c r="I28"/>
    </row>
    <row r="29" spans="1:9" ht="44.25" customHeight="1" x14ac:dyDescent="0.25">
      <c r="A29" s="17" t="s">
        <v>10</v>
      </c>
      <c r="B29" s="59" t="s">
        <v>42</v>
      </c>
      <c r="C29" s="60"/>
      <c r="D29" s="61"/>
      <c r="E29" s="23"/>
      <c r="H29"/>
    </row>
    <row r="30" spans="1:9" ht="44.25" customHeight="1" x14ac:dyDescent="0.25">
      <c r="A30" s="16" t="s">
        <v>11</v>
      </c>
      <c r="B30" s="59" t="s">
        <v>41</v>
      </c>
      <c r="C30" s="60"/>
      <c r="D30" s="61"/>
      <c r="E30" s="22"/>
      <c r="H30"/>
    </row>
    <row r="31" spans="1:9" ht="38.25" customHeight="1" x14ac:dyDescent="0.25">
      <c r="A31" s="17" t="s">
        <v>12</v>
      </c>
      <c r="B31" s="59" t="s">
        <v>119</v>
      </c>
      <c r="C31" s="60"/>
      <c r="D31" s="61"/>
      <c r="E31" s="22"/>
      <c r="I31"/>
    </row>
  </sheetData>
  <sheetProtection selectLockedCells="1"/>
  <mergeCells count="13">
    <mergeCell ref="A24:E24"/>
    <mergeCell ref="B1:E1"/>
    <mergeCell ref="B2:E2"/>
    <mergeCell ref="B4:E4"/>
    <mergeCell ref="B6:E6"/>
    <mergeCell ref="B7:E7"/>
    <mergeCell ref="B16:D16"/>
    <mergeCell ref="B28:D28"/>
    <mergeCell ref="B29:D29"/>
    <mergeCell ref="B30:D30"/>
    <mergeCell ref="B31:D31"/>
    <mergeCell ref="B26:D26"/>
    <mergeCell ref="B27:D27"/>
  </mergeCells>
  <printOptions horizontalCentered="1"/>
  <pageMargins left="0.7" right="0.7" top="0.75" bottom="0.75" header="0.3" footer="0.3"/>
  <pageSetup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7F9E3CD-3B85-4B18-8535-6C198EB807C2}">
          <x14:formula1>
            <xm:f>Key!$A$1:$A$2</xm:f>
          </x14:formula1>
          <xm:sqref>D17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E6C16-FB5D-46C9-AA2B-722BBB186B77}">
  <ds:schemaRefs>
    <ds:schemaRef ds:uri="http://schemas.openxmlformats.org/package/2006/metadata/core-properties"/>
    <ds:schemaRef ds:uri="http://purl.org/dc/elements/1.1/"/>
    <ds:schemaRef ds:uri="5dff6e49-51ae-4256-895c-23ad778dfc2f"/>
    <ds:schemaRef ds:uri="http://schemas.microsoft.com/office/2006/documentManagement/types"/>
    <ds:schemaRef ds:uri="http://purl.org/dc/dcmitype/"/>
    <ds:schemaRef ds:uri="http://purl.org/dc/terms/"/>
    <ds:schemaRef ds:uri="http://schemas.microsoft.com/office/infopath/2007/PartnerControls"/>
    <ds:schemaRef ds:uri="11d3c428-8210-4c3b-8aa7-a14bd851f65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D5F45BE-CB31-4D7B-BF42-9E0714CA008D}">
  <ds:schemaRefs>
    <ds:schemaRef ds:uri="http://schemas.microsoft.com/sharepoint/v3/contenttype/forms"/>
  </ds:schemaRefs>
</ds:datastoreItem>
</file>

<file path=customXml/itemProps3.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2nd Draw PPP</vt:lpstr>
      <vt:lpstr>Payroll Cost Definition</vt:lpstr>
      <vt:lpstr>Revenue Reduction Test</vt:lpstr>
      <vt:lpstr>S Corp or C Corp</vt:lpstr>
      <vt:lpstr>Partnership</vt:lpstr>
      <vt:lpstr>Self Employed, No Employees</vt:lpstr>
      <vt:lpstr>Self Employed, Employees</vt:lpstr>
      <vt:lpstr>Nonprofit, 501(c)(3)</vt:lpstr>
      <vt:lpstr>Nonprofit, other</vt:lpstr>
      <vt:lpstr>Key</vt:lpstr>
      <vt:lpstr>Schedule F Farm, Employees</vt:lpstr>
      <vt:lpstr>Schedule F Farm, No Employees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Adam F. Heitzenrater</cp:lastModifiedBy>
  <cp:lastPrinted>2020-04-03T15:46:57Z</cp:lastPrinted>
  <dcterms:created xsi:type="dcterms:W3CDTF">2020-03-27T12:57:36Z</dcterms:created>
  <dcterms:modified xsi:type="dcterms:W3CDTF">2021-03-15T17:20:06Z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